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D:\原D盘\zkw\零星废弃物\固定资产报废处置清单（发采购部）\"/>
    </mc:Choice>
  </mc:AlternateContent>
  <xr:revisionPtr revIDLastSave="0" documentId="13_ncr:1_{FB6BBF1C-8ECA-4D4A-948C-F9E13ADC10BB}" xr6:coauthVersionLast="36" xr6:coauthVersionMax="36" xr10:uidLastSave="{00000000-0000-0000-0000-000000000000}"/>
  <bookViews>
    <workbookView xWindow="0" yWindow="0" windowWidth="20745" windowHeight="9105" firstSheet="2" activeTab="2" xr2:uid="{00000000-000D-0000-FFFF-FFFF00000000}"/>
  </bookViews>
  <sheets>
    <sheet name="汇总表" sheetId="2" state="hidden" r:id="rId1"/>
    <sheet name="报废资产（景洪实业）" sheetId="1" state="hidden" r:id="rId2"/>
    <sheet name="报废资产" sheetId="4" r:id="rId3"/>
    <sheet name="盘点表" sheetId="3" state="hidden" r:id="rId4"/>
  </sheets>
  <externalReferences>
    <externalReference r:id="rId5"/>
    <externalReference r:id="rId6"/>
    <externalReference r:id="rId7"/>
  </externalReferences>
  <definedNames>
    <definedName name="_Fill" hidden="1">[1]eqpmad2!#REF!</definedName>
    <definedName name="_xlnm._FilterDatabase" localSheetId="2" hidden="1">报废资产!$A$6:$GM$137</definedName>
    <definedName name="_xlnm._FilterDatabase" localSheetId="1" hidden="1">'报废资产（景洪实业）'!$A$6:$GM$592</definedName>
    <definedName name="_xlnm._FilterDatabase" localSheetId="3" hidden="1">盘点表!$A$6:$GN$23</definedName>
    <definedName name="_xlnm._FilterDatabase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a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cost">#REF!</definedName>
    <definedName name="dss" hidden="1">#REF!</definedName>
    <definedName name="eve">[2]XL4Poppy!$C$39</definedName>
    <definedName name="PRCGAAP">#REF!</definedName>
    <definedName name="PRCGAAP2">#REF!</definedName>
    <definedName name="_xlnm.Print_Area" localSheetId="2">报废资产!$A$1:$O$137</definedName>
    <definedName name="_xlnm.Print_Area" localSheetId="1">'报废资产（景洪实业）'!$A$1:$O$587</definedName>
    <definedName name="_xlnm.Print_Area" localSheetId="3">盘点表!$A$1:$P$23</definedName>
    <definedName name="Print_Area_MI">#REF!</definedName>
    <definedName name="_xlnm.Print_Titles" localSheetId="2">报废资产!$1:$6</definedName>
    <definedName name="_xlnm.Print_Titles" localSheetId="1">'报废资产（景洪实业）'!$1:$6</definedName>
    <definedName name="_xlnm.Print_Titles" localSheetId="3">盘点表!$1:$6</definedName>
    <definedName name="Work_Program_By_Area_List">#REF!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年初短期投资">#REF!</definedName>
    <definedName name="年初货币资金">#REF!</definedName>
    <definedName name="年初应收票据">#REF!</definedName>
    <definedName name="전">#REF!</definedName>
    <definedName name="주택사업본부">#REF!</definedName>
    <definedName name="철구사업본부">#REF!</definedName>
  </definedNames>
  <calcPr calcId="191029"/>
</workbook>
</file>

<file path=xl/calcChain.xml><?xml version="1.0" encoding="utf-8"?>
<calcChain xmlns="http://schemas.openxmlformats.org/spreadsheetml/2006/main">
  <c r="N25" i="3" l="1"/>
  <c r="N23" i="3"/>
  <c r="K23" i="3"/>
  <c r="J23" i="3"/>
  <c r="M137" i="4"/>
  <c r="E7" i="2" s="1"/>
  <c r="L137" i="4"/>
  <c r="K137" i="4"/>
  <c r="J137" i="4"/>
  <c r="D7" i="2" s="1"/>
  <c r="I137" i="4"/>
  <c r="L591" i="1"/>
  <c r="K591" i="1"/>
  <c r="J591" i="1"/>
  <c r="L590" i="1"/>
  <c r="K590" i="1"/>
  <c r="N588" i="1"/>
  <c r="M587" i="1"/>
  <c r="L587" i="1"/>
  <c r="K587" i="1"/>
  <c r="J587" i="1"/>
  <c r="C7" i="2"/>
  <c r="A4" i="2"/>
  <c r="A2" i="2"/>
  <c r="D15" i="2" l="1"/>
  <c r="E15" i="2"/>
  <c r="F15" i="2" s="1"/>
  <c r="F7" i="2"/>
  <c r="G7" i="2" s="1"/>
  <c r="G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ThinkBook</author>
  </authors>
  <commentList>
    <comment ref="H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格式：yyyy/m</t>
        </r>
      </text>
    </comment>
    <comment ref="N5" authorId="1" shapeId="0" xr:uid="{00000000-0006-0000-0100-000002000000}">
      <text>
        <r>
          <rPr>
            <b/>
            <sz val="9"/>
            <rFont val="宋体"/>
            <family val="3"/>
            <charset val="134"/>
          </rPr>
          <t>ThinkBook:</t>
        </r>
        <r>
          <rPr>
            <sz val="9"/>
            <rFont val="宋体"/>
            <family val="3"/>
            <charset val="134"/>
          </rPr>
          <t xml:space="preserve">
在仓库还是在基站现场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ThinkBook</author>
  </authors>
  <commentList>
    <comment ref="H5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格式：yyyy/m</t>
        </r>
      </text>
    </comment>
    <comment ref="N5" authorId="1" shapeId="0" xr:uid="{00000000-0006-0000-0200-000002000000}">
      <text>
        <r>
          <rPr>
            <b/>
            <sz val="9"/>
            <rFont val="宋体"/>
            <family val="3"/>
            <charset val="134"/>
          </rPr>
          <t>ThinkBook:</t>
        </r>
        <r>
          <rPr>
            <sz val="9"/>
            <rFont val="宋体"/>
            <family val="3"/>
            <charset val="134"/>
          </rPr>
          <t xml:space="preserve">
在仓库还是在基站现场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ThinkBook</author>
  </authors>
  <commentList>
    <comment ref="H5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格式：yyyy/m</t>
        </r>
      </text>
    </comment>
    <comment ref="I5" authorId="0" shapeId="0" xr:uid="{00000000-0006-0000-0300-000002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格式：yyyy/m</t>
        </r>
      </text>
    </comment>
    <comment ref="O5" authorId="1" shapeId="0" xr:uid="{00000000-0006-0000-0300-000003000000}">
      <text>
        <r>
          <rPr>
            <b/>
            <sz val="9"/>
            <rFont val="宋体"/>
            <family val="3"/>
            <charset val="134"/>
          </rPr>
          <t>ThinkBook:</t>
        </r>
        <r>
          <rPr>
            <sz val="9"/>
            <rFont val="宋体"/>
            <family val="3"/>
            <charset val="134"/>
          </rPr>
          <t xml:space="preserve">
在仓库还是在基站现场</t>
        </r>
      </text>
    </comment>
  </commentList>
</comments>
</file>

<file path=xl/sharedStrings.xml><?xml version="1.0" encoding="utf-8"?>
<sst xmlns="http://schemas.openxmlformats.org/spreadsheetml/2006/main" count="3622" uniqueCount="1143">
  <si>
    <t>资产评估结果汇总表</t>
  </si>
  <si>
    <t>表1</t>
  </si>
  <si>
    <t>金额单位：人民币元</t>
  </si>
  <si>
    <r>
      <rPr>
        <sz val="11"/>
        <color indexed="8"/>
        <rFont val="宋体"/>
        <family val="3"/>
        <charset val="134"/>
      </rPr>
      <t>项</t>
    </r>
    <r>
      <rPr>
        <sz val="11"/>
        <color indexed="8"/>
        <rFont val="Arial Narrow"/>
        <family val="2"/>
      </rPr>
      <t xml:space="preserve">            </t>
    </r>
    <r>
      <rPr>
        <sz val="11"/>
        <color indexed="8"/>
        <rFont val="宋体"/>
        <family val="3"/>
        <charset val="134"/>
      </rPr>
      <t>目</t>
    </r>
  </si>
  <si>
    <t>项数</t>
  </si>
  <si>
    <t>账面价值</t>
  </si>
  <si>
    <r>
      <rPr>
        <sz val="11"/>
        <rFont val="宋体"/>
        <family val="3"/>
        <charset val="134"/>
      </rPr>
      <t>评估价值</t>
    </r>
  </si>
  <si>
    <r>
      <rPr>
        <sz val="11"/>
        <rFont val="宋体"/>
        <family val="3"/>
        <charset val="134"/>
      </rPr>
      <t>增减值</t>
    </r>
  </si>
  <si>
    <r>
      <rPr>
        <sz val="11"/>
        <rFont val="宋体"/>
        <family val="3"/>
        <charset val="134"/>
      </rPr>
      <t>增值率％</t>
    </r>
  </si>
  <si>
    <t>A</t>
  </si>
  <si>
    <t>B</t>
  </si>
  <si>
    <t>C=B-A</t>
  </si>
  <si>
    <t>D=C/A×100</t>
  </si>
  <si>
    <t>报废资产</t>
  </si>
  <si>
    <r>
      <rPr>
        <b/>
        <sz val="11"/>
        <rFont val="宋体"/>
        <family val="3"/>
        <charset val="134"/>
      </rPr>
      <t>合计：</t>
    </r>
  </si>
  <si>
    <t>报废资产评估明细表</t>
  </si>
  <si>
    <r>
      <rPr>
        <sz val="10"/>
        <rFont val="宋体"/>
        <family val="3"/>
        <charset val="134"/>
      </rPr>
      <t>评估基准日：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年6月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日</t>
    </r>
  </si>
  <si>
    <t>产权持有人：云南农垦景洪实业有限责任公司</t>
  </si>
  <si>
    <t>序号</t>
  </si>
  <si>
    <t>资产编号</t>
  </si>
  <si>
    <t>设备名称</t>
  </si>
  <si>
    <t>规格型号/结构</t>
  </si>
  <si>
    <t>生产厂家</t>
  </si>
  <si>
    <t>计量单位</t>
  </si>
  <si>
    <t>数量</t>
  </si>
  <si>
    <t>购置日期</t>
  </si>
  <si>
    <t>主要材质</t>
  </si>
  <si>
    <t>重量（KG）</t>
  </si>
  <si>
    <t>评估价值</t>
  </si>
  <si>
    <t>存放位置</t>
  </si>
  <si>
    <t>备注</t>
  </si>
  <si>
    <t>单价</t>
  </si>
  <si>
    <t>金额</t>
  </si>
  <si>
    <t>钢芯铝绞线</t>
  </si>
  <si>
    <t>LGJ—50/8</t>
  </si>
  <si>
    <t>Kg</t>
  </si>
  <si>
    <t>景洪二变现在勐养仓库</t>
  </si>
  <si>
    <t>LGJ—70</t>
  </si>
  <si>
    <t>避雷器</t>
  </si>
  <si>
    <t>低压400V用</t>
  </si>
  <si>
    <t>根</t>
  </si>
  <si>
    <t>铁</t>
  </si>
  <si>
    <t>高压披线担</t>
  </si>
  <si>
    <t>∠63×6×3000</t>
  </si>
  <si>
    <t>镀锌钢铁</t>
  </si>
  <si>
    <t>低压披线担</t>
  </si>
  <si>
    <t>变框支架横担</t>
  </si>
  <si>
    <t>∠63×6×2000</t>
  </si>
  <si>
    <t>熔断器横担 ∠63×6×3000</t>
  </si>
  <si>
    <t>U 撑</t>
  </si>
  <si>
    <t>∠63×6×1380</t>
  </si>
  <si>
    <t>三眼墙担</t>
  </si>
  <si>
    <t>接地桩</t>
  </si>
  <si>
    <t>∠63×6×1500</t>
  </si>
  <si>
    <t>拉线棒</t>
  </si>
  <si>
    <t>φ16×1.5/1.8M</t>
  </si>
  <si>
    <t>扁铁抱箍</t>
  </si>
  <si>
    <t>φ190</t>
  </si>
  <si>
    <t>付</t>
  </si>
  <si>
    <t>φ230</t>
  </si>
  <si>
    <t>φ320</t>
  </si>
  <si>
    <t>钢绞线</t>
  </si>
  <si>
    <t>GJ-35</t>
  </si>
  <si>
    <t>一字墙担</t>
  </si>
  <si>
    <t>5×50×800</t>
  </si>
  <si>
    <t>个</t>
  </si>
  <si>
    <t>单顶套</t>
  </si>
  <si>
    <t>φ150</t>
  </si>
  <si>
    <t>双顶套</t>
  </si>
  <si>
    <t>LGJ-120/20</t>
  </si>
  <si>
    <t>原包装厂现在勐养仓库</t>
  </si>
  <si>
    <t>GJ-50</t>
  </si>
  <si>
    <t>螺栓</t>
  </si>
  <si>
    <t>M18*350</t>
  </si>
  <si>
    <t>直线铁塔</t>
  </si>
  <si>
    <t>ZM14-30</t>
  </si>
  <si>
    <t>基</t>
  </si>
  <si>
    <t>铁塔</t>
  </si>
  <si>
    <t>110JD2-24</t>
  </si>
  <si>
    <t>Y90-13m</t>
  </si>
  <si>
    <t>J3-16m</t>
  </si>
  <si>
    <t>地脚螺栓</t>
  </si>
  <si>
    <t>M30</t>
  </si>
  <si>
    <t>M48</t>
  </si>
  <si>
    <t>绝缘线</t>
  </si>
  <si>
    <t>JKLGYJ-10KV-120/20mm</t>
  </si>
  <si>
    <t>吨</t>
  </si>
  <si>
    <t>JKLGYJ-10KV-185/25mm</t>
  </si>
  <si>
    <t>斜撑</t>
  </si>
  <si>
    <t>ZCD63-1.2</t>
  </si>
  <si>
    <t>ZCD63-1.6</t>
  </si>
  <si>
    <t>横担</t>
  </si>
  <si>
    <t>∠75*8*1800</t>
  </si>
  <si>
    <t>∠75*8*3000</t>
  </si>
  <si>
    <t>10KV复合悬式绝缘子</t>
  </si>
  <si>
    <t>FXBW4-10/70</t>
  </si>
  <si>
    <t>只</t>
  </si>
  <si>
    <t>绝缘子</t>
  </si>
  <si>
    <t>10KV复式针式绝缘子</t>
  </si>
  <si>
    <t>FPQ2W-10/3T</t>
  </si>
  <si>
    <t>绝缘油-变压器油</t>
  </si>
  <si>
    <t>曼丢变电站</t>
  </si>
  <si>
    <t>JP柜</t>
  </si>
  <si>
    <t>JP-25kvar/100KVA(配100KVA变压器JP柜)</t>
  </si>
  <si>
    <t>台</t>
  </si>
  <si>
    <t>厚铁皮</t>
  </si>
  <si>
    <t>勐养仓库(农网七千万)</t>
  </si>
  <si>
    <t>塔材</t>
  </si>
  <si>
    <t>110ZM181-36-0</t>
  </si>
  <si>
    <t>110ZM181-36-1</t>
  </si>
  <si>
    <t>110ZM181-36-3</t>
  </si>
  <si>
    <t>M30×1100</t>
  </si>
  <si>
    <t>套</t>
  </si>
  <si>
    <t>M36×1800</t>
  </si>
  <si>
    <t>4×M27@200</t>
  </si>
  <si>
    <t>组</t>
  </si>
  <si>
    <t>4×M30@200</t>
  </si>
  <si>
    <t>低压铜芯电缆</t>
  </si>
  <si>
    <t>YJV-0.6/1KV-4×70</t>
  </si>
  <si>
    <t>米</t>
  </si>
  <si>
    <t>铜</t>
  </si>
  <si>
    <t>不锈钢低压综合配电箱</t>
  </si>
  <si>
    <t>不锈钢</t>
  </si>
  <si>
    <t>勐养仓库</t>
  </si>
  <si>
    <t>低压互感器</t>
  </si>
  <si>
    <t>35KV避雷器</t>
  </si>
  <si>
    <t>HY5WX-51/134 (带放电计数器）</t>
  </si>
  <si>
    <t>故障指示器</t>
  </si>
  <si>
    <t>SJ-1PD-G</t>
  </si>
  <si>
    <t>单相载波式电能表</t>
  </si>
  <si>
    <t>DDS1249（5/40A）</t>
  </si>
  <si>
    <t>PVC</t>
  </si>
  <si>
    <t>单透明电表箱</t>
  </si>
  <si>
    <t>聚碳酸酯</t>
  </si>
  <si>
    <t>磁芯密码锁</t>
  </si>
  <si>
    <t>磁芯直径ψ23mm</t>
  </si>
  <si>
    <t>把</t>
  </si>
  <si>
    <t>直角挂板</t>
  </si>
  <si>
    <t>ZH-7</t>
  </si>
  <si>
    <t>并钩线夹</t>
  </si>
  <si>
    <t>JB-3</t>
  </si>
  <si>
    <t>JBY-3</t>
  </si>
  <si>
    <t>铜并钩线夹</t>
  </si>
  <si>
    <t>BV-2</t>
  </si>
  <si>
    <t>铜铝异形并钩线夹</t>
  </si>
  <si>
    <t>JB-TL-16-120(含绝缘罩）</t>
  </si>
  <si>
    <t>异形并沟线夹护罩</t>
  </si>
  <si>
    <t>JB-2A</t>
  </si>
  <si>
    <t>JBB-1</t>
  </si>
  <si>
    <t>BV-1</t>
  </si>
  <si>
    <t>JB-1</t>
  </si>
  <si>
    <t>JBY-2</t>
  </si>
  <si>
    <t>耐张线夹</t>
  </si>
  <si>
    <t>NLL-1KV-50</t>
  </si>
  <si>
    <t>NY-150/25</t>
  </si>
  <si>
    <t>NCJ-1KV-3-185</t>
  </si>
  <si>
    <t>NLD-1</t>
  </si>
  <si>
    <t>NLD-2</t>
  </si>
  <si>
    <t>NY-120/20</t>
  </si>
  <si>
    <t>NY-35G</t>
  </si>
  <si>
    <t>NCJ-1KV-4-240</t>
  </si>
  <si>
    <t>NLL-1(不带绝缘罩）</t>
  </si>
  <si>
    <t>NXJ-70</t>
  </si>
  <si>
    <t>悬垂线夹</t>
  </si>
  <si>
    <t>XGU-1</t>
  </si>
  <si>
    <t>XGU-2</t>
  </si>
  <si>
    <t>铜设备线夹</t>
  </si>
  <si>
    <t>ST-1</t>
  </si>
  <si>
    <t>铝设备线夹（全铝螺栓型）</t>
  </si>
  <si>
    <t>SL- 1</t>
  </si>
  <si>
    <t>铜铝抱杆设备线夹</t>
  </si>
  <si>
    <t>SBG-M12（带绝缘护套）</t>
  </si>
  <si>
    <t>铜铝设备线夹</t>
  </si>
  <si>
    <t>600A</t>
  </si>
  <si>
    <t>SLG-1AQ</t>
  </si>
  <si>
    <t>螺栓型30°铜铝过度设备线夹</t>
  </si>
  <si>
    <t>SLG-4B(80×40)</t>
  </si>
  <si>
    <t>铜抱杆设备线夹</t>
  </si>
  <si>
    <t>SBT-M12（带绝缘护套）</t>
  </si>
  <si>
    <t>SBT-M20（带绝缘护套）</t>
  </si>
  <si>
    <t>铜抱杆设备线夹绝缘护套</t>
  </si>
  <si>
    <t>SBT-M12（黄、绿、红、黑四色）</t>
  </si>
  <si>
    <t>铜接线端子</t>
  </si>
  <si>
    <t>DT-240</t>
  </si>
  <si>
    <t>DT-150</t>
  </si>
  <si>
    <t>DT-185</t>
  </si>
  <si>
    <t>DT-70</t>
  </si>
  <si>
    <t>DT-120</t>
  </si>
  <si>
    <t>铜铝接线端子</t>
  </si>
  <si>
    <t>DTL-240</t>
  </si>
  <si>
    <t>DTL-120</t>
  </si>
  <si>
    <t>DTL-16</t>
  </si>
  <si>
    <t>DTL-95</t>
  </si>
  <si>
    <t>UT型线夹</t>
  </si>
  <si>
    <t>NUT-1</t>
  </si>
  <si>
    <t>NUT-3</t>
  </si>
  <si>
    <t>楔型线夹</t>
  </si>
  <si>
    <t>NX-1</t>
  </si>
  <si>
    <t>双拉线联板</t>
  </si>
  <si>
    <t>LV-3018</t>
  </si>
  <si>
    <t>块</t>
  </si>
  <si>
    <t>接地验电环</t>
  </si>
  <si>
    <t>JJCD-10-95/25</t>
  </si>
  <si>
    <t>BYD-16-120</t>
  </si>
  <si>
    <t>防震锤</t>
  </si>
  <si>
    <t>FR-2</t>
  </si>
  <si>
    <t>FG-35</t>
  </si>
  <si>
    <t>FR-1</t>
  </si>
  <si>
    <t>接续管</t>
  </si>
  <si>
    <t>JT-95</t>
  </si>
  <si>
    <t>JY-150LY</t>
  </si>
  <si>
    <t>JY-70LY</t>
  </si>
  <si>
    <t>JY-95LY</t>
  </si>
  <si>
    <t>JT-120</t>
  </si>
  <si>
    <t>JT-50</t>
  </si>
  <si>
    <t>JY-120LY</t>
  </si>
  <si>
    <t>JY-50LY</t>
  </si>
  <si>
    <t>JT-70</t>
  </si>
  <si>
    <t>M18×300</t>
  </si>
  <si>
    <t>M20×100</t>
  </si>
  <si>
    <t>花兰螺栓</t>
  </si>
  <si>
    <t>φ18</t>
  </si>
  <si>
    <t>颗</t>
  </si>
  <si>
    <t>φ20</t>
  </si>
  <si>
    <t>U型螺栓</t>
  </si>
  <si>
    <t>U-1880</t>
  </si>
  <si>
    <t>膨胀螺栓</t>
  </si>
  <si>
    <t>φ12×100</t>
  </si>
  <si>
    <t>防盗双头螺栓</t>
  </si>
  <si>
    <t>MS14×160</t>
  </si>
  <si>
    <t>MS16×280</t>
  </si>
  <si>
    <t>高压熔丝</t>
  </si>
  <si>
    <t>10A（100KVA）</t>
  </si>
  <si>
    <t>铅</t>
  </si>
  <si>
    <t>50A（线路）</t>
  </si>
  <si>
    <t>跳线管</t>
  </si>
  <si>
    <t>φ40×3500</t>
  </si>
  <si>
    <t>导线压接管</t>
  </si>
  <si>
    <t>JY150/20</t>
  </si>
  <si>
    <t>JY150/25</t>
  </si>
  <si>
    <t>地线压接管</t>
  </si>
  <si>
    <t>JY-35G</t>
  </si>
  <si>
    <t>拉线警示管</t>
  </si>
  <si>
    <t>大管ψ110mm×1200mm 小管ψ30mm×2000mm</t>
  </si>
  <si>
    <t>跌落式熔断器护罩</t>
  </si>
  <si>
    <t>黄、绿、红三色各一只</t>
  </si>
  <si>
    <t>氧化锌避雷器护罩</t>
  </si>
  <si>
    <t>16-A（含A、B、C各一块）</t>
  </si>
  <si>
    <t>电缆终端头</t>
  </si>
  <si>
    <t>全冷缩式0.6KV/1KV-4(3+1）×150-240</t>
  </si>
  <si>
    <t>塑料</t>
  </si>
  <si>
    <t>无回收价值</t>
  </si>
  <si>
    <t>全冷缩式0.6KV/1KV-4(3+1）×25-50</t>
  </si>
  <si>
    <t>电缆终端头（10KV户内冷缩）</t>
  </si>
  <si>
    <t>全冷缩式8.7/15KV-3×70</t>
  </si>
  <si>
    <t>全干式电缆户外终端头WLS-35/3.1</t>
  </si>
  <si>
    <t>全冷缩式0.6KV/1KV-4(3+1）×70-120</t>
  </si>
  <si>
    <t>电缆终端头（10KV户外冷缩）</t>
  </si>
  <si>
    <t>10KVLSW-3×50</t>
  </si>
  <si>
    <t>悬式绝缘子</t>
  </si>
  <si>
    <t>FXBW-10/70</t>
  </si>
  <si>
    <t>片</t>
  </si>
  <si>
    <t>氧化锌</t>
  </si>
  <si>
    <t>XP-40(白色）</t>
  </si>
  <si>
    <t>XP-70(棕色）</t>
  </si>
  <si>
    <t>Ⅱ-190</t>
  </si>
  <si>
    <t>联铁</t>
  </si>
  <si>
    <t>∠50×5×470</t>
  </si>
  <si>
    <t>∠50×5×510</t>
  </si>
  <si>
    <t>∠50×5×460</t>
  </si>
  <si>
    <t>∠50×5×520</t>
  </si>
  <si>
    <t>角钢</t>
  </si>
  <si>
    <t>∠63×6×470</t>
  </si>
  <si>
    <t>镀锌接地扁钢</t>
  </si>
  <si>
    <t>-40×4×6000</t>
  </si>
  <si>
    <t>B1-2（φ170）</t>
  </si>
  <si>
    <t>B1-3（φ190）</t>
  </si>
  <si>
    <t>B1-5（φ230）</t>
  </si>
  <si>
    <t>B1-1（φ150）</t>
  </si>
  <si>
    <t>低压电缆抱箍</t>
  </si>
  <si>
    <t>DLB-Ⅱ-1</t>
  </si>
  <si>
    <t>DLB-Ⅱ-2</t>
  </si>
  <si>
    <t>DLB-Ⅲ（φ210）整套</t>
  </si>
  <si>
    <t>DLB-Ⅴ</t>
  </si>
  <si>
    <t>DLB-Ⅰ</t>
  </si>
  <si>
    <t>DLB-Ⅲ（缺φ210大抱）</t>
  </si>
  <si>
    <t>DLB-Ⅳ</t>
  </si>
  <si>
    <t>带彩抱箍</t>
  </si>
  <si>
    <t>代码174，φ190</t>
  </si>
  <si>
    <t>断路器横担</t>
  </si>
  <si>
    <t>∠75×8×1970</t>
  </si>
  <si>
    <t>偏心横担</t>
  </si>
  <si>
    <t>2∠63×6×1500</t>
  </si>
  <si>
    <t>单铁横担</t>
  </si>
  <si>
    <t>∠63×6×2100</t>
  </si>
  <si>
    <t>∠75×8×3000</t>
  </si>
  <si>
    <t>双铁横担</t>
  </si>
  <si>
    <t>2∠80×8×1500</t>
  </si>
  <si>
    <t>2∠75×6×3400</t>
  </si>
  <si>
    <t>2∠75×8×1000</t>
  </si>
  <si>
    <t>2∠75×8×5100</t>
  </si>
  <si>
    <t>2∠80×8×1800</t>
  </si>
  <si>
    <t>2∠90×8×6500</t>
  </si>
  <si>
    <t>避雷器横担</t>
  </si>
  <si>
    <t>跌落式熔断器横担</t>
  </si>
  <si>
    <t>2∠63×6×2300</t>
  </si>
  <si>
    <t>∠63×6×1200</t>
  </si>
  <si>
    <t>变压器托担（带JP柜）</t>
  </si>
  <si>
    <t>[100×48×5.3×3940</t>
  </si>
  <si>
    <t>避雷器托担</t>
  </si>
  <si>
    <t>Ⅱ型（铁塔安装）</t>
  </si>
  <si>
    <t>铁塔断路器托担</t>
  </si>
  <si>
    <t>∠75×8×1820</t>
  </si>
  <si>
    <t>ZCD50×0.8</t>
  </si>
  <si>
    <t>ZCD50×1.3</t>
  </si>
  <si>
    <t>单边斜撑</t>
  </si>
  <si>
    <t>∠50×5×900</t>
  </si>
  <si>
    <t>ZCD50×0.7</t>
  </si>
  <si>
    <t>铁塔断路器斜撑</t>
  </si>
  <si>
    <t>∠50×5×1450</t>
  </si>
  <si>
    <t>断路器斜撑</t>
  </si>
  <si>
    <t>∠50×5×1300</t>
  </si>
  <si>
    <t>横担直撑</t>
  </si>
  <si>
    <t>∠50×5×1660</t>
  </si>
  <si>
    <t>四线角钢门型线架</t>
  </si>
  <si>
    <t>∠50×5×800（2#）</t>
  </si>
  <si>
    <t>二线角钢L型线架</t>
  </si>
  <si>
    <t>∠50×5×400（2#）</t>
  </si>
  <si>
    <t>断路器支架</t>
  </si>
  <si>
    <t>2∠63×6×1400、∠63×6×800</t>
  </si>
  <si>
    <t>二线角钢门型线架</t>
  </si>
  <si>
    <t>∠40×4×580（1#）</t>
  </si>
  <si>
    <t>∠50×5×580（2#）</t>
  </si>
  <si>
    <t>元宝撑</t>
  </si>
  <si>
    <t>∠75×6×1380</t>
  </si>
  <si>
    <t>弓型拉线撑铁</t>
  </si>
  <si>
    <t>2×∠50×5×1180</t>
  </si>
  <si>
    <t>高压批线担</t>
  </si>
  <si>
    <t>∠75×6×3000</t>
  </si>
  <si>
    <t>低压批线担</t>
  </si>
  <si>
    <t>∠75×6×2000</t>
  </si>
  <si>
    <t>固定夹板</t>
  </si>
  <si>
    <t>∠63×6×600</t>
  </si>
  <si>
    <t>φ20×2500</t>
  </si>
  <si>
    <t>Φ18×2000</t>
  </si>
  <si>
    <t>Φ16×1500</t>
  </si>
  <si>
    <t>接地连板</t>
  </si>
  <si>
    <t>-40×4×160</t>
  </si>
  <si>
    <t>弧形垫座</t>
  </si>
  <si>
    <t>φ240</t>
  </si>
  <si>
    <t>φ260</t>
  </si>
  <si>
    <t>铁塔横担</t>
  </si>
  <si>
    <t>[100×48×5.3×3000</t>
  </si>
  <si>
    <t>110ZM181-18</t>
  </si>
  <si>
    <t>L1D3-Z1D-24</t>
  </si>
  <si>
    <t>110ZM181-30</t>
  </si>
  <si>
    <t>转角铁塔</t>
  </si>
  <si>
    <t>JY181-24</t>
  </si>
  <si>
    <t>JL/G1A-50/8mm</t>
  </si>
  <si>
    <t>LGJ-95/15</t>
  </si>
  <si>
    <t>GJ-25</t>
  </si>
  <si>
    <t>方垫片</t>
  </si>
  <si>
    <t>Φ17.5</t>
  </si>
  <si>
    <t>JKLGYJ-10KV-70/10</t>
  </si>
  <si>
    <t>JKLGYJ-1KV-150/20</t>
  </si>
  <si>
    <t>JKLGYJ-1KV-70/10</t>
  </si>
  <si>
    <t>JKLGYJ-1KV-95/15</t>
  </si>
  <si>
    <t>JKLYJ-1KV-95</t>
  </si>
  <si>
    <t>JKLGYJ-10KV-240/30mm</t>
  </si>
  <si>
    <t>10KV电力电缆（铜芯电缆）</t>
  </si>
  <si>
    <t>YJV22-8.7/10KV-3×50mm</t>
  </si>
  <si>
    <t>低压铝芯电缆</t>
  </si>
  <si>
    <t>YJLV-0.6/1KV-4×150</t>
  </si>
  <si>
    <t>铝</t>
  </si>
  <si>
    <t>铝芯聚氯乙烯绝缘聚护套线</t>
  </si>
  <si>
    <t>BLVVB-2×10</t>
  </si>
  <si>
    <t>100m/卷</t>
  </si>
  <si>
    <t>铝塑线</t>
  </si>
  <si>
    <t>BLV-70</t>
  </si>
  <si>
    <t>BLV-10</t>
  </si>
  <si>
    <t>BLV-95</t>
  </si>
  <si>
    <t>BLV-2.5</t>
  </si>
  <si>
    <t>BLV-50</t>
  </si>
  <si>
    <t>JY181-24 A.B腿</t>
  </si>
  <si>
    <t>段</t>
  </si>
  <si>
    <t>HY5WS-17/50(GY)线路用</t>
  </si>
  <si>
    <t>勐养仓库(2015年新增批次)</t>
  </si>
  <si>
    <t>磁芯直径φ23mm</t>
  </si>
  <si>
    <t>Z-10</t>
  </si>
  <si>
    <t>Z-7</t>
  </si>
  <si>
    <t>ZS-7</t>
  </si>
  <si>
    <t>球头挂环</t>
  </si>
  <si>
    <t>QP-7</t>
  </si>
  <si>
    <t>JBY-1</t>
  </si>
  <si>
    <t>NLL-1KV-120</t>
  </si>
  <si>
    <t>NLL-3(高低压通用，适用120-150线，含绝缘罩）</t>
  </si>
  <si>
    <t>NY-240/30</t>
  </si>
  <si>
    <t>NLL-2(高低压通用，适用50-120线，含绝缘罩）</t>
  </si>
  <si>
    <t>NLD-3</t>
  </si>
  <si>
    <t>DT-95</t>
  </si>
  <si>
    <t>DTL-50</t>
  </si>
  <si>
    <t>铜铝</t>
  </si>
  <si>
    <t>NUT-2</t>
  </si>
  <si>
    <t>NX-2</t>
  </si>
  <si>
    <t>延长环</t>
  </si>
  <si>
    <t>PH-10</t>
  </si>
  <si>
    <t>连板</t>
  </si>
  <si>
    <t>L-1040</t>
  </si>
  <si>
    <t>调整板</t>
  </si>
  <si>
    <t>DB-7</t>
  </si>
  <si>
    <t>U型环</t>
  </si>
  <si>
    <t>U-12</t>
  </si>
  <si>
    <t>UL-10</t>
  </si>
  <si>
    <t>FR-4</t>
  </si>
  <si>
    <t>JYD-240/30</t>
  </si>
  <si>
    <t>M16×50</t>
  </si>
  <si>
    <t>M18×400</t>
  </si>
  <si>
    <t>碗头挂板</t>
  </si>
  <si>
    <t>WS-7</t>
  </si>
  <si>
    <t>W-7A</t>
  </si>
  <si>
    <t>φ40X3500</t>
  </si>
  <si>
    <t>镀锌钢管</t>
  </si>
  <si>
    <t>警示牌</t>
  </si>
  <si>
    <t>高压相序牌</t>
  </si>
  <si>
    <t>150×150（含A、B、C各一块）</t>
  </si>
  <si>
    <t>低压相序牌</t>
  </si>
  <si>
    <t>150×150（含A、B、C、N各一块）</t>
  </si>
  <si>
    <t>XP-40(棕色）</t>
  </si>
  <si>
    <t>针式绝缘子</t>
  </si>
  <si>
    <t>P-15T</t>
  </si>
  <si>
    <t>P-15T（白色）</t>
  </si>
  <si>
    <t>P-10T（白色）</t>
  </si>
  <si>
    <t>P-10T（棕色）</t>
  </si>
  <si>
    <t>P-15M（白色）</t>
  </si>
  <si>
    <t>蝶式绝缘子</t>
  </si>
  <si>
    <t>ED-2（白色）</t>
  </si>
  <si>
    <t>ED-3（白色）</t>
  </si>
  <si>
    <t>ED-2（棕色）</t>
  </si>
  <si>
    <t>ED-3（棕色）</t>
  </si>
  <si>
    <t>玻璃式绝缘子</t>
  </si>
  <si>
    <t>U70BL</t>
  </si>
  <si>
    <t>U型抱箍</t>
  </si>
  <si>
    <t>UB1-2（φ170）</t>
  </si>
  <si>
    <t>UB1-3（φ190）</t>
  </si>
  <si>
    <t>UB1-4（φ210）</t>
  </si>
  <si>
    <t>UB3-3(φ20*190)</t>
  </si>
  <si>
    <t>U16-250(精细化）</t>
  </si>
  <si>
    <t>B2-4</t>
  </si>
  <si>
    <t>B3-4</t>
  </si>
  <si>
    <t>DLB-Ⅲ-3(φ250)</t>
  </si>
  <si>
    <t>∠63×6×800</t>
  </si>
  <si>
    <t>2∠75×6×2600</t>
  </si>
  <si>
    <t>断路器托担</t>
  </si>
  <si>
    <t>[80×43×5×2940</t>
  </si>
  <si>
    <t>ZHD-50/1660</t>
  </si>
  <si>
    <t>ZHD-50/1860</t>
  </si>
  <si>
    <t>斜撑横担</t>
  </si>
  <si>
    <t>∠63×6×410</t>
  </si>
  <si>
    <t>跳线横担</t>
  </si>
  <si>
    <t>∠63×6×2300</t>
  </si>
  <si>
    <t>∠40×4×800（1#）</t>
  </si>
  <si>
    <t>φ20×3100</t>
  </si>
  <si>
    <t>拉盘拉环</t>
  </si>
  <si>
    <t>Φ24×640</t>
  </si>
  <si>
    <t>1B1Y1-J1-36</t>
  </si>
  <si>
    <t>1B1Y1-ZM1-36</t>
  </si>
  <si>
    <t>H2J74-16</t>
  </si>
  <si>
    <t>H2J43-13</t>
  </si>
  <si>
    <t>1B1Y1-J3-30</t>
  </si>
  <si>
    <t>YI(Ⅱ)-13J</t>
  </si>
  <si>
    <t>20M56</t>
  </si>
  <si>
    <t>4M24@200</t>
  </si>
  <si>
    <t>4M42@260</t>
  </si>
  <si>
    <t>GJ-70</t>
  </si>
  <si>
    <t>LBGJ-80-20AC</t>
  </si>
  <si>
    <t>Φ21.5</t>
  </si>
  <si>
    <t>JKLGYJ-10kV-150/20</t>
  </si>
  <si>
    <t>JKLGYJ-10KV-185/25</t>
  </si>
  <si>
    <t>JKLYJ-1KV-185</t>
  </si>
  <si>
    <t>JKLGYJ-1KV-50/8</t>
  </si>
  <si>
    <t>JKLYJ-1KV-240</t>
  </si>
  <si>
    <t>单联碗头</t>
  </si>
  <si>
    <t>W-7B</t>
  </si>
  <si>
    <t>导线接续管</t>
  </si>
  <si>
    <t>JY-400/50</t>
  </si>
  <si>
    <t>DB-10</t>
  </si>
  <si>
    <t>M48×1800</t>
  </si>
  <si>
    <t>地线耐张线夹</t>
  </si>
  <si>
    <t>GDE-10080</t>
  </si>
  <si>
    <t>防雷验电接地环(穿刺式)</t>
  </si>
  <si>
    <t>FDL-50/240</t>
  </si>
  <si>
    <t>复合针式绝缘子</t>
  </si>
  <si>
    <t>FPQ4-10/4M18(配双螺帽）</t>
  </si>
  <si>
    <t>杆用引下夹具</t>
  </si>
  <si>
    <t>JL/GIA-70/10</t>
  </si>
  <si>
    <t>M垫铁</t>
  </si>
  <si>
    <t>MD-60-230</t>
  </si>
  <si>
    <t>U形挂板</t>
  </si>
  <si>
    <t>UB-7</t>
  </si>
  <si>
    <t>24芯导引光缆ADSS</t>
  </si>
  <si>
    <t>ADSS-AT-24B1-28KN</t>
  </si>
  <si>
    <t>Ⅲ型抱箍（含螺栓）</t>
  </si>
  <si>
    <t>BG3-80-190</t>
  </si>
  <si>
    <t>ADSS光缆</t>
  </si>
  <si>
    <t>ADSS-24B1-50</t>
  </si>
  <si>
    <t>km</t>
  </si>
  <si>
    <t>ADSS光缆耐张线夹</t>
  </si>
  <si>
    <t>BHD63-3350</t>
  </si>
  <si>
    <t>避雷器托担(双杆安装)</t>
  </si>
  <si>
    <t xml:space="preserve">避雷器托担Ⅰ型 </t>
  </si>
  <si>
    <t>∠63×6×2260</t>
  </si>
  <si>
    <t>10KV冷缩三芯电缆终端头（户外）</t>
  </si>
  <si>
    <t>YJLV22-10KV-3×150mm2</t>
  </si>
  <si>
    <t>10kV相序牌</t>
  </si>
  <si>
    <t>φ160 A、B、C 双面印制</t>
  </si>
  <si>
    <t>冷缩三芯户外电缆终端头</t>
  </si>
  <si>
    <t>7624PST-G2-8.7/15KV-3×300mm2</t>
  </si>
  <si>
    <t>M10×100</t>
  </si>
  <si>
    <t>双顶套双抱箍（含螺栓）</t>
  </si>
  <si>
    <t>BGSS-190</t>
  </si>
  <si>
    <t>接续盒</t>
  </si>
  <si>
    <t>绝缘导线</t>
  </si>
  <si>
    <t>JKLGYJ/Q-70/10mm2</t>
  </si>
  <si>
    <t>角钢横担</t>
  </si>
  <si>
    <t>HD-80/15-230</t>
  </si>
  <si>
    <t>MHD2-90/45-230</t>
  </si>
  <si>
    <t>挂板</t>
  </si>
  <si>
    <t>挂点金具</t>
  </si>
  <si>
    <t>GR-16G</t>
  </si>
  <si>
    <t>塔用余缆架</t>
  </si>
  <si>
    <t>TJY01-T</t>
  </si>
  <si>
    <t>双回路铁塔</t>
  </si>
  <si>
    <t>YI(II)-15J(加强型)</t>
  </si>
  <si>
    <t>双色铝芯线</t>
  </si>
  <si>
    <t>BLVV-50mm2</t>
  </si>
  <si>
    <t>心型环</t>
  </si>
  <si>
    <t>TCB-Z10-B</t>
  </si>
  <si>
    <t>ACS-10080</t>
  </si>
  <si>
    <t>XP-40</t>
  </si>
  <si>
    <t>楔形耐张线夹(1kV)</t>
  </si>
  <si>
    <t>NXJ-120(拉板式楔形耐张线夹)</t>
  </si>
  <si>
    <t>铜铝接线端子（连接避雷器用）</t>
  </si>
  <si>
    <t>DTL-150mm2</t>
  </si>
  <si>
    <t>DTL-35Q</t>
  </si>
  <si>
    <t>DT-150mm2</t>
  </si>
  <si>
    <t>PH-12</t>
  </si>
  <si>
    <t>验电接地环</t>
  </si>
  <si>
    <t>FDL-50/240B</t>
  </si>
  <si>
    <t>柱式绝缘子</t>
  </si>
  <si>
    <t>PS-15M</t>
  </si>
  <si>
    <t>综合配电箱</t>
  </si>
  <si>
    <t>Ⅱ型-桥架（1进2出，100kvar/315KVA)</t>
  </si>
  <si>
    <t>NXJ-150(拉板式楔形耐张线夹)</t>
  </si>
  <si>
    <t>NXJ-95(拉板式楔形耐张线夹)</t>
  </si>
  <si>
    <t>带套NLL-120-150</t>
  </si>
  <si>
    <t>相序牌</t>
  </si>
  <si>
    <t>A、B、C</t>
  </si>
  <si>
    <t>Ⅱ型-桥架（1进2出，30kvar/100KVA)</t>
  </si>
  <si>
    <t>双极隔离器</t>
  </si>
  <si>
    <t>63A</t>
  </si>
  <si>
    <t>JJCD-10-240/50</t>
  </si>
  <si>
    <t>ZSTH75-1.2-190</t>
  </si>
  <si>
    <t>塔用金属接头盒</t>
  </si>
  <si>
    <t>O-A,1进1出</t>
  </si>
  <si>
    <t>陶瓷棒</t>
  </si>
  <si>
    <t>S-210</t>
  </si>
  <si>
    <t>HD-75/15-230</t>
  </si>
  <si>
    <t>接地端子</t>
  </si>
  <si>
    <t>含2m接地线</t>
  </si>
  <si>
    <t>接地引下线</t>
  </si>
  <si>
    <t>φ12×3500+-50×5×160</t>
  </si>
  <si>
    <t>平行挂板</t>
  </si>
  <si>
    <t>PD-7</t>
  </si>
  <si>
    <t>普通螺栓</t>
  </si>
  <si>
    <t>M20*60</t>
  </si>
  <si>
    <t>kg</t>
  </si>
  <si>
    <t>导线</t>
  </si>
  <si>
    <t>JL/G1A-240/30</t>
  </si>
  <si>
    <t>单表箱</t>
  </si>
  <si>
    <t>单表箱(聚酸酯透明表箱)</t>
  </si>
  <si>
    <t>单回路耐张塔</t>
  </si>
  <si>
    <t>1B1Y1-J4-15</t>
  </si>
  <si>
    <t>跌落熔断器横担</t>
  </si>
  <si>
    <t>跌落式避雷器</t>
  </si>
  <si>
    <t>YH5WS-17/50DL-TR(含绝缘护罩）</t>
  </si>
  <si>
    <t>地线</t>
  </si>
  <si>
    <t>JLB20A-80</t>
  </si>
  <si>
    <t>地线防振锤</t>
  </si>
  <si>
    <t>地线接续管</t>
  </si>
  <si>
    <t>JY-80BG</t>
  </si>
  <si>
    <t>地用C型线夹</t>
  </si>
  <si>
    <t>C-80</t>
  </si>
  <si>
    <t>高压引下线横担</t>
  </si>
  <si>
    <t>GHD63-3350</t>
  </si>
  <si>
    <t>杆号牌</t>
  </si>
  <si>
    <t>防雷验电接地环(非穿刺式)</t>
  </si>
  <si>
    <t>变压器台担</t>
  </si>
  <si>
    <t>【14-3350</t>
  </si>
  <si>
    <t>UT型线夹 (可调式)</t>
  </si>
  <si>
    <t>镀锌铁</t>
  </si>
  <si>
    <t>U钢抱箍</t>
  </si>
  <si>
    <t>∮16*D220</t>
  </si>
  <si>
    <t>U型挂环</t>
  </si>
  <si>
    <t>U-7</t>
  </si>
  <si>
    <t>OPGW防振锤</t>
  </si>
  <si>
    <t>PVC管</t>
  </si>
  <si>
    <t>φ40</t>
  </si>
  <si>
    <t>UL型挂环</t>
  </si>
  <si>
    <t>UL-7</t>
  </si>
  <si>
    <t>10kV线路型避雷器绝缘罩</t>
  </si>
  <si>
    <t>避雷器绝缘罩</t>
  </si>
  <si>
    <t>Ⅱ型抱箍（含螺栓）</t>
  </si>
  <si>
    <t>BG2-80-210</t>
  </si>
  <si>
    <t>电子式集抄电能表(带通信模块)</t>
  </si>
  <si>
    <t>220V 10(60A)</t>
  </si>
  <si>
    <t>吊杆</t>
  </si>
  <si>
    <t>DC-φ16×1000</t>
  </si>
  <si>
    <t>地脚螺栓35#</t>
  </si>
  <si>
    <t>M52×1730</t>
  </si>
  <si>
    <t>（35#）M50*1870</t>
  </si>
  <si>
    <t>防振锤</t>
  </si>
  <si>
    <t>4D-30</t>
  </si>
  <si>
    <t>杆用接头盒</t>
  </si>
  <si>
    <t>JL/GIA-150/25</t>
  </si>
  <si>
    <t>高压保险丝</t>
  </si>
  <si>
    <t>40A</t>
  </si>
  <si>
    <t>高压电力电缆</t>
  </si>
  <si>
    <t>ZC-YJV22-8.7/10KV-3×300mm2</t>
  </si>
  <si>
    <t>RHD75-3350</t>
  </si>
  <si>
    <t>拉线挂板</t>
  </si>
  <si>
    <t>-80×14</t>
  </si>
  <si>
    <t>联板</t>
  </si>
  <si>
    <t>LV-1220</t>
  </si>
  <si>
    <t>MHD2-75/45-230</t>
  </si>
  <si>
    <t>节能型防振锤FR-2</t>
  </si>
  <si>
    <t>金属型塔用引下夹具</t>
  </si>
  <si>
    <t>TGY04</t>
  </si>
  <si>
    <t>避雷器托担（双杆安装）</t>
  </si>
  <si>
    <t>低压配电箱台担</t>
  </si>
  <si>
    <t>【10-3350</t>
  </si>
  <si>
    <t>导线耐张线夹</t>
  </si>
  <si>
    <t>NY-150/20</t>
  </si>
  <si>
    <t>单杆真空断路器托架</t>
  </si>
  <si>
    <t>∠75×8×1700</t>
  </si>
  <si>
    <t>U-10</t>
  </si>
  <si>
    <t>U-16</t>
  </si>
  <si>
    <t>OPGW光缆</t>
  </si>
  <si>
    <t>OPGW-24B1-50</t>
  </si>
  <si>
    <t>OPGW光缆单联悬垂金具</t>
  </si>
  <si>
    <t>OX11</t>
  </si>
  <si>
    <t>OPGW光缆耐张串</t>
  </si>
  <si>
    <t>OPGW塔用引下线夹</t>
  </si>
  <si>
    <t>OYDZ-T</t>
  </si>
  <si>
    <t>10KV绝缘线</t>
  </si>
  <si>
    <t>JKLGYJ-10KV-150/25</t>
  </si>
  <si>
    <t>110SD181终端铁塔</t>
  </si>
  <si>
    <t>110SD181-18</t>
  </si>
  <si>
    <t>基　</t>
  </si>
  <si>
    <t>Ⅰ型抱箍（含螺栓）</t>
  </si>
  <si>
    <t>BG1-60-210</t>
  </si>
  <si>
    <t>铝合金耐张线夹(螺栓型)</t>
  </si>
  <si>
    <t>NLL-185-240(含绝缘罩)</t>
  </si>
  <si>
    <t>铝接线端子</t>
  </si>
  <si>
    <t>DL-50</t>
  </si>
  <si>
    <t>耐张联板（含螺栓）</t>
  </si>
  <si>
    <t>NL-80-585</t>
  </si>
  <si>
    <t>P-7</t>
  </si>
  <si>
    <t>NLL-70-95</t>
  </si>
  <si>
    <t>铜铝端子</t>
  </si>
  <si>
    <t>铜铝过渡设备线夹(压缩B型)</t>
  </si>
  <si>
    <t>SLG-2B</t>
  </si>
  <si>
    <t>SLG-3B</t>
  </si>
  <si>
    <t>TC-07</t>
  </si>
  <si>
    <t>尾纤</t>
  </si>
  <si>
    <t>FC/PC</t>
  </si>
  <si>
    <t>NXJ-70(拉板式楔形耐张线夹)</t>
  </si>
  <si>
    <t>塔用接头盒</t>
  </si>
  <si>
    <t>跳线支撑管</t>
  </si>
  <si>
    <t>Φ40mm，3.0米</t>
  </si>
  <si>
    <t>预绞丝护线条</t>
  </si>
  <si>
    <t>FYH-240/30</t>
  </si>
  <si>
    <t>PH-16</t>
  </si>
  <si>
    <t>低压四线横担</t>
  </si>
  <si>
    <t>∠63*6*1500</t>
  </si>
  <si>
    <t>导线C型线夹</t>
  </si>
  <si>
    <t>C-240/30</t>
  </si>
  <si>
    <t>导线防振锤</t>
  </si>
  <si>
    <t>FR-3R</t>
  </si>
  <si>
    <t>JY-240/30</t>
  </si>
  <si>
    <t>[6×1660</t>
  </si>
  <si>
    <t>∠63×6×1660</t>
  </si>
  <si>
    <t>M48×1680</t>
  </si>
  <si>
    <t>M42×1400</t>
  </si>
  <si>
    <t>杆用余缆架</t>
  </si>
  <si>
    <t>防盗螺栓</t>
  </si>
  <si>
    <t>M20*40</t>
  </si>
  <si>
    <t>玻璃绝缘子</t>
  </si>
  <si>
    <t>U70BLP-1</t>
  </si>
  <si>
    <t>UB-10</t>
  </si>
  <si>
    <t>MD-60-190</t>
  </si>
  <si>
    <t>OPGW杆用引下线夹</t>
  </si>
  <si>
    <t>OYDZ-G</t>
  </si>
  <si>
    <t>OPGW光缆耐张金具</t>
  </si>
  <si>
    <t>ON1</t>
  </si>
  <si>
    <t>UB型挂板</t>
  </si>
  <si>
    <t>10kV瓷套跌落式开关</t>
  </si>
  <si>
    <t>PRW-10，100A</t>
  </si>
  <si>
    <t>10KV冷缩三芯电缆终端头（户内）</t>
  </si>
  <si>
    <t>10kV线路型避雷器(复合外套、III级防污)</t>
  </si>
  <si>
    <t>HY5WS-17/50DL-TR</t>
  </si>
  <si>
    <t>BG2-80-190</t>
  </si>
  <si>
    <t>C型线夹</t>
  </si>
  <si>
    <t>CT841</t>
  </si>
  <si>
    <t>节能型防振锤FR-3</t>
  </si>
  <si>
    <t>FR-3</t>
  </si>
  <si>
    <t>HD-80/17-230</t>
  </si>
  <si>
    <t>角钢塔</t>
  </si>
  <si>
    <t>TFJ2 呼高2.5M</t>
  </si>
  <si>
    <t>漏电开关</t>
  </si>
  <si>
    <t>铝包带</t>
  </si>
  <si>
    <t>㎏</t>
  </si>
  <si>
    <t>主材∠75×8×3850</t>
  </si>
  <si>
    <t>NL-50BG</t>
  </si>
  <si>
    <t>M20*50</t>
  </si>
  <si>
    <t>M20*55</t>
  </si>
  <si>
    <t>墙钉</t>
  </si>
  <si>
    <t>M10*200</t>
  </si>
  <si>
    <t>铝合金耐张线夹螺栓绝缘罩</t>
  </si>
  <si>
    <t>绝缘导线用绝缘罩NLL-120-95</t>
  </si>
  <si>
    <t>绝缘导线用绝缘罩NLL-70-95</t>
  </si>
  <si>
    <t>铝芯线</t>
  </si>
  <si>
    <t>BLVV-240</t>
  </si>
  <si>
    <t>铜铝接线端子（常用）</t>
  </si>
  <si>
    <t>CGH-6</t>
  </si>
  <si>
    <t>异型并沟线夹</t>
  </si>
  <si>
    <t>铝并沟线夹，JBL-120-240A(含绝缘罩)</t>
  </si>
  <si>
    <t>铝并沟线夹，JBL-16-120A(含绝缘罩)</t>
  </si>
  <si>
    <t>NXJ-185(拉板式楔形耐张线夹)</t>
  </si>
  <si>
    <t>NXJ-35(拉板式楔形耐张线夹)</t>
  </si>
  <si>
    <t>直角挂环</t>
  </si>
  <si>
    <t>自承式光缆</t>
  </si>
  <si>
    <t>ADSS-24B1</t>
  </si>
  <si>
    <t>Ⅱ型-桥架（1进2出，60kvar/200KVA)</t>
  </si>
  <si>
    <t>75A</t>
  </si>
  <si>
    <t>钢线卡子</t>
  </si>
  <si>
    <t>JK-2</t>
  </si>
  <si>
    <t>全冷缩式LS-1/1×300</t>
  </si>
  <si>
    <t>P-20T</t>
  </si>
  <si>
    <t>ED-1（棕色）</t>
  </si>
  <si>
    <t>ED-1（白色）</t>
  </si>
  <si>
    <t>φ200</t>
  </si>
  <si>
    <t>BLVV-35</t>
  </si>
  <si>
    <t>φ24×640</t>
  </si>
  <si>
    <t>接地挂环</t>
  </si>
  <si>
    <t>FDL-50/240B(非穿刺式）</t>
  </si>
  <si>
    <t>单头螺栓</t>
  </si>
  <si>
    <t>M16×80</t>
  </si>
  <si>
    <t>BLVV-70</t>
  </si>
  <si>
    <t>-60×6×550</t>
  </si>
  <si>
    <t>条</t>
  </si>
  <si>
    <t>Φ12×3500</t>
  </si>
  <si>
    <t>XP-70</t>
  </si>
  <si>
    <t>中压电力电缆</t>
  </si>
  <si>
    <t>YJLV62-26/35kV-1*240</t>
  </si>
  <si>
    <t>JBL-16-120A（带绝缘罩）</t>
  </si>
  <si>
    <t>UT形线夹</t>
  </si>
  <si>
    <t>土墙钉</t>
  </si>
  <si>
    <t>φ10×200</t>
  </si>
  <si>
    <t>φ12×120</t>
  </si>
  <si>
    <t>塑料铝芯线</t>
  </si>
  <si>
    <t>95平方</t>
  </si>
  <si>
    <t>卷</t>
  </si>
  <si>
    <t>橄榄坝供电所</t>
  </si>
  <si>
    <t>25平方</t>
  </si>
  <si>
    <t>无实物</t>
  </si>
  <si>
    <t>16平方</t>
  </si>
  <si>
    <t>防水胶布</t>
  </si>
  <si>
    <t>空气开关</t>
  </si>
  <si>
    <t>800A</t>
  </si>
  <si>
    <t>630A</t>
  </si>
  <si>
    <t>400A</t>
  </si>
  <si>
    <t>200A</t>
  </si>
  <si>
    <t>1250A</t>
  </si>
  <si>
    <t>350A</t>
  </si>
  <si>
    <t>隔离开关</t>
  </si>
  <si>
    <t>普通单表箱</t>
  </si>
  <si>
    <t>聚脂透明单表箱</t>
  </si>
  <si>
    <t>电子表</t>
  </si>
  <si>
    <t>载波式10-60A</t>
  </si>
  <si>
    <t>三相闸刀</t>
  </si>
  <si>
    <t xml:space="preserve"> 3×63A</t>
  </si>
  <si>
    <t>电流互感器</t>
  </si>
  <si>
    <t>300/5</t>
  </si>
  <si>
    <t>150/5</t>
  </si>
  <si>
    <t>100/5</t>
  </si>
  <si>
    <t>200/5</t>
  </si>
  <si>
    <t>400/5A</t>
  </si>
  <si>
    <t>拉直剪</t>
  </si>
  <si>
    <t>花线</t>
  </si>
  <si>
    <r>
      <rPr>
        <sz val="10"/>
        <color indexed="8"/>
        <rFont val="宋体"/>
        <family val="3"/>
        <charset val="134"/>
      </rPr>
      <t>合</t>
    </r>
    <r>
      <rPr>
        <sz val="10"/>
        <color indexed="8"/>
        <rFont val="宋体"/>
        <family val="3"/>
        <charset val="134"/>
      </rPr>
      <t xml:space="preserve">            </t>
    </r>
    <r>
      <rPr>
        <sz val="10"/>
        <color indexed="8"/>
        <rFont val="宋体"/>
        <family val="3"/>
        <charset val="134"/>
      </rPr>
      <t>计</t>
    </r>
  </si>
  <si>
    <t>报废资产评估清查盘点表</t>
  </si>
  <si>
    <t>产权持有人：昆明醋酸纤维有限公司</t>
  </si>
  <si>
    <t>原值</t>
  </si>
  <si>
    <t>净值</t>
  </si>
  <si>
    <t>102000001472</t>
  </si>
  <si>
    <t>纺丝断头报警和自动补丝系统（部分报废）</t>
  </si>
  <si>
    <t>以下设备报废：断丝报警系统远程I/O 1\4#纺丝机、1\2#断丝报警现场LED显示屏、线1A1~4 \1B1~4\4A1~5\4B1~5补丝控制操作箱、1\4#卷曲机压力总线变送器、1~4#干燥机排气流量变送器</t>
  </si>
  <si>
    <t>102000002727</t>
  </si>
  <si>
    <t>4号机卷曲机组资产（部分报废）</t>
  </si>
  <si>
    <t>定制产品</t>
  </si>
  <si>
    <t>下设备报废：断丝报警系统远程I/O 1\4#纺丝机、1\2#断丝报警现场LED显示屏、线1A1~4 \1B1~4\4A1~5\4B1~5补丝控制操作箱、1\4#卷曲机压力总线变送器、1~4#干燥机排气流量变送器</t>
  </si>
  <si>
    <t>102000001591</t>
  </si>
  <si>
    <t>4#纺丝机（部分报废）</t>
  </si>
  <si>
    <t>图：S-4002-06-94-M-234</t>
  </si>
  <si>
    <t>102000000773</t>
  </si>
  <si>
    <t>3#丝束干燥机（部分报废）</t>
  </si>
  <si>
    <t>图号：YMA501-0000 R</t>
  </si>
  <si>
    <t>102000001467</t>
  </si>
  <si>
    <t>2#丝束干燥机（部分报废）</t>
  </si>
  <si>
    <t>图号：YMA501A</t>
  </si>
  <si>
    <t>102000001462</t>
  </si>
  <si>
    <t>1#丝束干燥机（部分报废）</t>
  </si>
  <si>
    <t>YMA501A</t>
  </si>
  <si>
    <t>102000000774</t>
  </si>
  <si>
    <t>4#丝束干燥机（部分报废）</t>
  </si>
  <si>
    <t>图号：YMA501-0000 L</t>
  </si>
  <si>
    <t>102000002818</t>
  </si>
  <si>
    <t>称重料斗螺旋出料机</t>
  </si>
  <si>
    <t>6000*1118*600</t>
  </si>
  <si>
    <t>102000001448</t>
  </si>
  <si>
    <t>1#打包机（部分报废）</t>
  </si>
  <si>
    <t>400吨</t>
  </si>
  <si>
    <t>非标</t>
  </si>
  <si>
    <t>103000000048</t>
  </si>
  <si>
    <t>毫华登山车</t>
  </si>
  <si>
    <t>SPR-206</t>
  </si>
  <si>
    <t>103000000813</t>
  </si>
  <si>
    <t>奥力龙AL902H动感单车2#</t>
  </si>
  <si>
    <t>AL902H</t>
  </si>
  <si>
    <t>103000000812</t>
  </si>
  <si>
    <t>奥力龙AL902H动感单车1#</t>
  </si>
  <si>
    <t>103000000049</t>
  </si>
  <si>
    <t>十二功能卧举床(带80KG杠</t>
  </si>
  <si>
    <t>SPR-6020\1</t>
  </si>
  <si>
    <t>103000000050</t>
  </si>
  <si>
    <t>自重式多功能训练器</t>
  </si>
  <si>
    <t>SPR-8000</t>
  </si>
  <si>
    <t>105000001577</t>
  </si>
  <si>
    <t>台式机（帐务部公用_x000D_
）</t>
  </si>
  <si>
    <t>Think Centre M710t-N</t>
  </si>
  <si>
    <t>105000001585</t>
  </si>
  <si>
    <t>台式机（张万兴）新</t>
  </si>
  <si>
    <t>105000001588</t>
  </si>
  <si>
    <t>台式机（张斌）新</t>
  </si>
  <si>
    <t>ThinkCentre M710t</t>
  </si>
  <si>
    <t>105000001607</t>
  </si>
  <si>
    <t>台式机（普廷刚）</t>
  </si>
  <si>
    <t>105000001608</t>
  </si>
  <si>
    <t>台式机（杨燕波）</t>
  </si>
  <si>
    <t>105000001586</t>
  </si>
  <si>
    <t>台式机（沈瑞）新</t>
  </si>
  <si>
    <t>105000001584</t>
  </si>
  <si>
    <t>台式机（王斌）新</t>
  </si>
  <si>
    <t>105000001581</t>
  </si>
  <si>
    <t>台式机（王自强）新</t>
  </si>
  <si>
    <t>105000001580</t>
  </si>
  <si>
    <t>台式机（谭博）新</t>
  </si>
  <si>
    <t>105000001587</t>
  </si>
  <si>
    <t>台式机（贺俊良）新</t>
  </si>
  <si>
    <t>105000001579</t>
  </si>
  <si>
    <t>台式机（贺恒）新</t>
  </si>
  <si>
    <t>105000001582</t>
  </si>
  <si>
    <t>台式机（赵继彬）新</t>
  </si>
  <si>
    <t>105000001602</t>
  </si>
  <si>
    <t>台式机（颜涛）</t>
  </si>
  <si>
    <t>105000001609</t>
  </si>
  <si>
    <t>台式机（马清）</t>
  </si>
  <si>
    <t>105000001583</t>
  </si>
  <si>
    <t>台式机（任李欣）新</t>
  </si>
  <si>
    <t>105000001597</t>
  </si>
  <si>
    <t>台式机（姜鹏）</t>
  </si>
  <si>
    <t>105000001734</t>
  </si>
  <si>
    <t>台式机（李如音）</t>
  </si>
  <si>
    <t>联想启天M428</t>
  </si>
  <si>
    <t>105000001758</t>
  </si>
  <si>
    <t>便携机（杨少芸）</t>
  </si>
  <si>
    <t>联想TinkPad E15</t>
  </si>
  <si>
    <t>105000001756</t>
  </si>
  <si>
    <t>便携机（孙艳）</t>
  </si>
  <si>
    <t>105000001757</t>
  </si>
  <si>
    <t>便携机（售后服务）</t>
  </si>
  <si>
    <t>105000001760</t>
  </si>
  <si>
    <t>便携机（信息技术三部）</t>
  </si>
  <si>
    <t>105000001759</t>
  </si>
  <si>
    <t>105000001763</t>
  </si>
  <si>
    <t>便携机（会议室318)</t>
  </si>
  <si>
    <t>105000001761</t>
  </si>
  <si>
    <t>便携机（会议室301）</t>
  </si>
  <si>
    <t>105000001762</t>
  </si>
  <si>
    <t>便携机（会议室201)</t>
  </si>
  <si>
    <t>102000000209</t>
  </si>
  <si>
    <t>1#丝束变压器</t>
  </si>
  <si>
    <t>BS7－1600/6.3</t>
  </si>
  <si>
    <t>102000000210</t>
  </si>
  <si>
    <t>2#丝束变压器</t>
  </si>
  <si>
    <t>102000002123</t>
  </si>
  <si>
    <t>1#锅炉二级过热器（部分报废）</t>
  </si>
  <si>
    <t>14426-2-0</t>
  </si>
  <si>
    <t>更换1#、4#锅炉过热蒸汽集箱安全阀及消音器，拆除两只旧安全阀。</t>
  </si>
  <si>
    <t>102000002210</t>
  </si>
  <si>
    <t>4#锅炉二级过热器（部分报废）</t>
  </si>
  <si>
    <t>102000001215</t>
  </si>
  <si>
    <t>2#精密恒温水浴</t>
  </si>
  <si>
    <t>JWC-32C</t>
  </si>
  <si>
    <t>103000000616</t>
  </si>
  <si>
    <t>PH/电导仪</t>
  </si>
  <si>
    <t>SevenMulti</t>
  </si>
  <si>
    <t>105000000567</t>
  </si>
  <si>
    <t>丝束截面分析仪电脑</t>
  </si>
  <si>
    <t/>
  </si>
  <si>
    <t>103000001044</t>
  </si>
  <si>
    <t>卡尔费休水分滴定仪</t>
  </si>
  <si>
    <t>915KF  Ti-Touch</t>
  </si>
  <si>
    <t>103000000609</t>
  </si>
  <si>
    <t>戳穿强度测试仪</t>
  </si>
  <si>
    <t>ZC-48</t>
  </si>
  <si>
    <t>102000001200</t>
  </si>
  <si>
    <t>显微镜+照相机</t>
  </si>
  <si>
    <t>CH-2</t>
  </si>
  <si>
    <t>103000000719</t>
  </si>
  <si>
    <t>鼓风干燥箱</t>
  </si>
  <si>
    <t>FED240</t>
  </si>
  <si>
    <t>103000001077</t>
  </si>
  <si>
    <t>电热热板仪（新）</t>
  </si>
  <si>
    <t>HPA2200MQ</t>
  </si>
  <si>
    <t>103000001043</t>
  </si>
  <si>
    <t>耐破度仪</t>
  </si>
  <si>
    <t>T-5333</t>
  </si>
  <si>
    <t>103000000619</t>
  </si>
  <si>
    <t>超纯水机</t>
  </si>
  <si>
    <t>AWL-1001-U</t>
  </si>
  <si>
    <t>102000000434</t>
  </si>
  <si>
    <t>1#料仓2#气锁（部分报废）</t>
  </si>
  <si>
    <t>设备出现劣化，不能满足生产及安全使用要求，已申请资本金项目对其进行更新。</t>
  </si>
  <si>
    <t>1#料仓3#气锁（部分报废）</t>
  </si>
  <si>
    <t>102000000439</t>
  </si>
  <si>
    <t>2#料仓1#气锁（部分报废）</t>
  </si>
  <si>
    <t>2#料仓2#气锁（部分报废）</t>
  </si>
  <si>
    <t>502000000092</t>
  </si>
  <si>
    <t>发电机励磁自动调整软件</t>
  </si>
  <si>
    <t>南瑞电控</t>
  </si>
  <si>
    <t>102000000177</t>
  </si>
  <si>
    <t>2#主变10KV侧高压柜002</t>
  </si>
  <si>
    <t>KYN18C-12-03</t>
  </si>
  <si>
    <t>天水长城开关厂</t>
  </si>
  <si>
    <t>102000000185</t>
  </si>
  <si>
    <t>2#主变6KV侧高压柜602</t>
  </si>
  <si>
    <t>102000000202</t>
  </si>
  <si>
    <t>2#发电机PT柜68201</t>
  </si>
  <si>
    <t>KYN3-10-49</t>
  </si>
  <si>
    <t>102000000204</t>
  </si>
  <si>
    <t>2#发电机同期柜68202</t>
  </si>
  <si>
    <t>KYN3-10-54</t>
  </si>
  <si>
    <t>102000000196</t>
  </si>
  <si>
    <t>2#电容器组高压柜626</t>
  </si>
  <si>
    <t>KYN3-10-01ZT</t>
  </si>
  <si>
    <t>105000000247</t>
  </si>
  <si>
    <t>3#6KV电机综合保护测控装置</t>
  </si>
  <si>
    <t>7SJ62</t>
  </si>
  <si>
    <t>105000000248</t>
  </si>
  <si>
    <t>4#6KV电机综合保护测控装置</t>
  </si>
  <si>
    <t>105000000236</t>
  </si>
  <si>
    <t>4#炉引风机高压柜619</t>
  </si>
  <si>
    <t>KYN18C-12 F-C回路</t>
  </si>
  <si>
    <t>102000000198</t>
  </si>
  <si>
    <t>6KV II段母线PT柜6200</t>
  </si>
  <si>
    <t>KYN3-10-48</t>
  </si>
  <si>
    <t>102000000197</t>
  </si>
  <si>
    <t>6KV I段母线PT柜6100</t>
  </si>
  <si>
    <t>102000000183</t>
  </si>
  <si>
    <t>6KV母联刀闸柜6121</t>
  </si>
  <si>
    <t>KYN3-10-23</t>
  </si>
  <si>
    <t>102000000182</t>
  </si>
  <si>
    <t>6KV母联高压柜612</t>
  </si>
  <si>
    <t>KYN3-10-05ZT</t>
  </si>
  <si>
    <t>102000000205</t>
  </si>
  <si>
    <t>一期备用高压柜625</t>
  </si>
  <si>
    <t>102000000190</t>
  </si>
  <si>
    <t>丙酮1回高压柜613</t>
  </si>
  <si>
    <t>102000000191</t>
  </si>
  <si>
    <t>丙酮2回高压柜623</t>
  </si>
  <si>
    <t>102000000188</t>
  </si>
  <si>
    <t>丝束1回高压柜611</t>
  </si>
  <si>
    <t>102000000189</t>
  </si>
  <si>
    <t>丝束2回高压柜621</t>
  </si>
  <si>
    <t>105000000233</t>
  </si>
  <si>
    <t>丝束3回高压柜618</t>
  </si>
  <si>
    <t>105000000234</t>
  </si>
  <si>
    <t>丝束4回高压柜628</t>
  </si>
  <si>
    <t>105000000238</t>
  </si>
  <si>
    <t>二期备用高压柜</t>
  </si>
  <si>
    <t>102000000186</t>
  </si>
  <si>
    <t>动力站1回高压柜610</t>
  </si>
  <si>
    <t>102000000187</t>
  </si>
  <si>
    <t>动力站2回高压柜620</t>
  </si>
  <si>
    <t>105000000231</t>
  </si>
  <si>
    <t>动力站3回高压柜617</t>
  </si>
  <si>
    <t>105000000232</t>
  </si>
  <si>
    <t>动力站4回高压柜627</t>
  </si>
  <si>
    <t>102000000194</t>
  </si>
  <si>
    <t>厂前区变高压柜615</t>
  </si>
  <si>
    <t>KYN3-10-02ZT</t>
  </si>
  <si>
    <t>102000000230</t>
  </si>
  <si>
    <t>备用断路器手车</t>
  </si>
  <si>
    <t>12KV  3AH</t>
  </si>
  <si>
    <t>西门子</t>
  </si>
  <si>
    <t>102000000231</t>
  </si>
  <si>
    <t>7.2KV  3AH</t>
  </si>
  <si>
    <t>102000000328</t>
  </si>
  <si>
    <t>微机继电保护及综合自动化系统</t>
  </si>
  <si>
    <t>西门子df3380</t>
  </si>
  <si>
    <t>105000000244</t>
  </si>
  <si>
    <t>微机综合保护装置</t>
  </si>
  <si>
    <t>7SJ62、7UM、7UT</t>
  </si>
  <si>
    <t>西门子原厂</t>
  </si>
  <si>
    <t>105000000240</t>
  </si>
  <si>
    <t>微机自动准同期控制屏</t>
  </si>
  <si>
    <t>SID-2CM</t>
  </si>
  <si>
    <t>深圳智能</t>
  </si>
  <si>
    <t>102000002653</t>
  </si>
  <si>
    <t>总降10KVI段母线PT柜0100隔离手车</t>
  </si>
  <si>
    <t>KYN3-10</t>
  </si>
  <si>
    <t>102000002654</t>
  </si>
  <si>
    <t>总降10KVI段母线PT柜0110隔离手车</t>
  </si>
  <si>
    <t>105000001320</t>
  </si>
  <si>
    <t>总降10KVI段进线PT柜0111隔离手车</t>
  </si>
  <si>
    <t>105000001321</t>
  </si>
  <si>
    <t>总降10KVI段进线PT柜0221隔离手车</t>
  </si>
  <si>
    <t>102000002652</t>
  </si>
  <si>
    <t>总降6KVI段母线PT柜6100隔离手车</t>
  </si>
  <si>
    <t>105000000942</t>
  </si>
  <si>
    <t>数据处理及通讯处理机屏（站级）</t>
  </si>
  <si>
    <t>NSC</t>
  </si>
  <si>
    <t>南瑞中德</t>
  </si>
  <si>
    <t>105000000943</t>
  </si>
  <si>
    <t>数据处理及通讯处理机屏（高压室）</t>
  </si>
  <si>
    <t>102000000192</t>
  </si>
  <si>
    <t>热电站变1回高压柜614</t>
  </si>
  <si>
    <t>102000000193</t>
  </si>
  <si>
    <t>热电站变2回高压柜624</t>
  </si>
  <si>
    <t>105000000941</t>
  </si>
  <si>
    <t>网络设备屏（站级）</t>
  </si>
  <si>
    <t>105000000944</t>
  </si>
  <si>
    <t>网络设备屏（高压室）</t>
  </si>
  <si>
    <t>105000000245</t>
  </si>
  <si>
    <t>1#6KV电机综合保护测控装置</t>
  </si>
  <si>
    <t>102000000171</t>
  </si>
  <si>
    <t>1#主变10KV侧高压柜001</t>
  </si>
  <si>
    <t>102000000184</t>
  </si>
  <si>
    <t>1#主变6KV侧高压柜601</t>
  </si>
  <si>
    <t>102000000201</t>
  </si>
  <si>
    <t>1#发电机PT柜68101</t>
  </si>
  <si>
    <t>102000000203</t>
  </si>
  <si>
    <t>1#发电机同期柜68102</t>
  </si>
  <si>
    <t>105000000235</t>
  </si>
  <si>
    <t>1#炉引风机高压柜629</t>
  </si>
  <si>
    <t>102000000195</t>
  </si>
  <si>
    <t>1#电容器组高压柜616</t>
  </si>
  <si>
    <t>102000000181</t>
  </si>
  <si>
    <t>10KV II段母线PT柜0200</t>
  </si>
  <si>
    <t>102000000178</t>
  </si>
  <si>
    <t>10KV II段进线PT柜0221</t>
  </si>
  <si>
    <t>KYN3-10-44</t>
  </si>
  <si>
    <t>102000000179</t>
  </si>
  <si>
    <t>10KV II段进线计量柜0220</t>
  </si>
  <si>
    <t>KYN3-10-58</t>
  </si>
  <si>
    <t>102000000176</t>
  </si>
  <si>
    <t>10KV II段进线高压柜022</t>
  </si>
  <si>
    <t>102000000175</t>
  </si>
  <si>
    <t>10KV I段母线PT柜0100</t>
  </si>
  <si>
    <t>102000000172</t>
  </si>
  <si>
    <t>10KV I段进线PT柜0111</t>
  </si>
  <si>
    <t>102000000173</t>
  </si>
  <si>
    <t>10KV I段进线计量柜0110</t>
  </si>
  <si>
    <t>102000000170</t>
  </si>
  <si>
    <t>10KV I段进线高压柜011</t>
  </si>
  <si>
    <t>102000000180</t>
  </si>
  <si>
    <t>10KV母联刀闸柜0121</t>
  </si>
  <si>
    <t>KYN3-10-31</t>
  </si>
  <si>
    <t>102000000174</t>
  </si>
  <si>
    <t>10KV母联高压柜012</t>
  </si>
  <si>
    <t>KYN3-10-11ZT</t>
  </si>
  <si>
    <t>105000000246</t>
  </si>
  <si>
    <t>2#6KV电机综合保护测控装置</t>
  </si>
  <si>
    <t>102000001086</t>
  </si>
  <si>
    <t>1#空气贮罐</t>
  </si>
  <si>
    <t>75立方</t>
  </si>
  <si>
    <t>102000001080</t>
  </si>
  <si>
    <t>1#氮气贮罐</t>
  </si>
  <si>
    <t>26立方</t>
  </si>
  <si>
    <t>102000001087</t>
  </si>
  <si>
    <t>2#空气贮罐</t>
  </si>
  <si>
    <t>102000001079</t>
  </si>
  <si>
    <t>2#氮气贮罐</t>
  </si>
  <si>
    <t>502000000091</t>
  </si>
  <si>
    <t>档案信息系统</t>
  </si>
  <si>
    <t>非实物</t>
  </si>
  <si>
    <t>105000000906</t>
  </si>
  <si>
    <t>2#进塔稀丙酮流量变送器</t>
  </si>
  <si>
    <t>105000001503</t>
  </si>
  <si>
    <t>税务专控打印机（新）</t>
  </si>
  <si>
    <t>DPK6850</t>
  </si>
  <si>
    <t>1#打包机(部分报废）</t>
  </si>
  <si>
    <t>钢、不锈钢</t>
  </si>
  <si>
    <t>对1#打包机原A液压系统进行报废处理</t>
  </si>
  <si>
    <t>105000001534</t>
  </si>
  <si>
    <t>一卡通门禁控制系统</t>
  </si>
  <si>
    <t>DAC MJ8012/DAC FK416</t>
  </si>
  <si>
    <t>105000001572</t>
  </si>
  <si>
    <t>防爆区隔离及门禁系统</t>
  </si>
  <si>
    <t>BSN-OCV2.0</t>
  </si>
  <si>
    <r>
      <rPr>
        <sz val="10"/>
        <rFont val="宋体"/>
        <family val="3"/>
        <charset val="134"/>
      </rPr>
      <t>评估基准日：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年4月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日</t>
    </r>
  </si>
  <si>
    <t>产权持有人：宏益建筑材料制造有限公司</t>
  </si>
  <si>
    <t>规格型号</t>
  </si>
  <si>
    <t>启用日期</t>
  </si>
  <si>
    <t>变压器</t>
  </si>
  <si>
    <t>液压设备</t>
  </si>
  <si>
    <t>配电柜</t>
  </si>
  <si>
    <t>轻轨</t>
  </si>
  <si>
    <t>电动门</t>
  </si>
  <si>
    <t>行车轨道</t>
  </si>
  <si>
    <t>新砖机</t>
  </si>
  <si>
    <t>搅拌机</t>
  </si>
  <si>
    <t>输送机</t>
  </si>
  <si>
    <t>转盘砖机</t>
  </si>
  <si>
    <t>铁</t>
    <phoneticPr fontId="28" type="noConversion"/>
  </si>
  <si>
    <t>铁</t>
    <phoneticPr fontId="28" type="noConversion"/>
  </si>
  <si>
    <t>不锈钢</t>
    <phoneticPr fontId="28" type="noConversion"/>
  </si>
  <si>
    <t>控制柜</t>
    <phoneticPr fontId="28" type="noConversion"/>
  </si>
  <si>
    <t>不锈钢/碳钢</t>
    <phoneticPr fontId="28" type="noConversion"/>
  </si>
  <si>
    <t>不锈钢/塑料</t>
    <phoneticPr fontId="28" type="noConversion"/>
  </si>
  <si>
    <t>16MnR</t>
    <phoneticPr fontId="28" type="noConversion"/>
  </si>
  <si>
    <r>
      <t>评估基准日：</t>
    </r>
    <r>
      <rPr>
        <sz val="10"/>
        <rFont val="Times New Roman"/>
        <family val="1"/>
      </rPr>
      <t>2026</t>
    </r>
    <r>
      <rPr>
        <sz val="10"/>
        <rFont val="宋体"/>
        <family val="3"/>
        <charset val="134"/>
      </rPr>
      <t>年4月30日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</si>
</sst>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[$-1010804]General"/>
    <numFmt numFmtId="177" formatCode="#,##0.00_ "/>
    <numFmt numFmtId="178" formatCode="0.00_);[Red]\(0.00\)"/>
    <numFmt numFmtId="179" formatCode="yyyy/mm/dd"/>
    <numFmt numFmtId="180" formatCode="0.000%"/>
  </numFmts>
  <fonts count="31" x14ac:knownFonts="1">
    <font>
      <sz val="12"/>
      <name val="宋体"/>
      <charset val="134"/>
    </font>
    <font>
      <sz val="18"/>
      <name val="Times New Roman"/>
      <family val="1"/>
    </font>
    <font>
      <sz val="10"/>
      <name val="Times New Roman"/>
      <family val="1"/>
    </font>
    <font>
      <sz val="18"/>
      <name val="黑体"/>
      <family val="3"/>
      <charset val="134"/>
    </font>
    <font>
      <sz val="10"/>
      <name val="宋体"/>
      <family val="3"/>
      <charset val="134"/>
    </font>
    <font>
      <sz val="10"/>
      <name val="Arial Narrow"/>
      <family val="2"/>
    </font>
    <font>
      <sz val="10"/>
      <name val="仿宋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rgb="FF000000"/>
      <name val="仿宋"/>
      <family val="3"/>
      <charset val="134"/>
    </font>
    <font>
      <sz val="10"/>
      <color indexed="8"/>
      <name val="Times New Roman"/>
      <family val="1"/>
    </font>
    <font>
      <sz val="20"/>
      <name val="黑体"/>
      <family val="3"/>
      <charset val="134"/>
    </font>
    <font>
      <sz val="11"/>
      <color indexed="8"/>
      <name val="Arial Narrow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30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6" fontId="24" fillId="0" borderId="0"/>
    <xf numFmtId="9" fontId="25" fillId="0" borderId="0" applyFont="0" applyFill="0" applyBorder="0" applyAlignment="0" applyProtection="0"/>
    <xf numFmtId="0" fontId="30" fillId="0" borderId="0"/>
    <xf numFmtId="0" fontId="30" fillId="0" borderId="0">
      <alignment vertical="top"/>
    </xf>
  </cellStyleXfs>
  <cellXfs count="12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2" fillId="2" borderId="0" xfId="0" applyNumberFormat="1" applyFont="1" applyFill="1" applyAlignment="1">
      <alignment vertical="center"/>
    </xf>
    <xf numFmtId="177" fontId="2" fillId="2" borderId="0" xfId="1" applyNumberFormat="1" applyFont="1" applyFill="1" applyAlignment="1">
      <alignment horizontal="right" vertical="center"/>
    </xf>
    <xf numFmtId="43" fontId="2" fillId="0" borderId="0" xfId="1" applyFont="1" applyFill="1" applyAlignment="1">
      <alignment vertical="center"/>
    </xf>
    <xf numFmtId="43" fontId="2" fillId="2" borderId="0" xfId="1" applyFont="1" applyFill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7" fontId="2" fillId="0" borderId="0" xfId="1" applyNumberFormat="1" applyFont="1" applyFill="1" applyAlignment="1">
      <alignment horizontal="right" vertical="center"/>
    </xf>
    <xf numFmtId="43" fontId="5" fillId="0" borderId="0" xfId="1" applyFont="1" applyFill="1" applyAlignment="1">
      <alignment horizontal="center" vertical="center"/>
    </xf>
    <xf numFmtId="178" fontId="5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right" vertical="center" shrinkToFit="1"/>
    </xf>
    <xf numFmtId="49" fontId="7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1" xfId="6" applyFont="1" applyBorder="1" applyAlignment="1">
      <alignment horizontal="left" vertical="center"/>
    </xf>
    <xf numFmtId="177" fontId="14" fillId="0" borderId="1" xfId="1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14" fontId="2" fillId="3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 shrinkToFit="1"/>
    </xf>
    <xf numFmtId="179" fontId="0" fillId="3" borderId="1" xfId="0" applyNumberFormat="1" applyFill="1" applyBorder="1" applyAlignment="1">
      <alignment vertical="center"/>
    </xf>
    <xf numFmtId="177" fontId="7" fillId="3" borderId="1" xfId="0" applyNumberFormat="1" applyFont="1" applyFill="1" applyBorder="1" applyAlignment="1">
      <alignment horizontal="right" vertical="center"/>
    </xf>
    <xf numFmtId="179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vertical="center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177" fontId="12" fillId="0" borderId="1" xfId="0" applyNumberFormat="1" applyFont="1" applyFill="1" applyBorder="1" applyAlignment="1">
      <alignment horizontal="right" vertical="center"/>
    </xf>
    <xf numFmtId="49" fontId="0" fillId="3" borderId="1" xfId="0" applyNumberFormat="1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6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4" fontId="4" fillId="3" borderId="0" xfId="0" applyNumberFormat="1" applyFont="1" applyFill="1" applyAlignment="1">
      <alignment vertical="center"/>
    </xf>
    <xf numFmtId="179" fontId="7" fillId="0" borderId="1" xfId="0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right" vertical="center" shrinkToFit="1"/>
    </xf>
    <xf numFmtId="177" fontId="16" fillId="0" borderId="1" xfId="1" applyNumberFormat="1" applyFont="1" applyFill="1" applyBorder="1" applyAlignment="1">
      <alignment horizontal="right" vertical="center"/>
    </xf>
    <xf numFmtId="180" fontId="2" fillId="0" borderId="0" xfId="2" applyNumberFormat="1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0" fillId="0" borderId="0" xfId="0" applyFill="1"/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3" fontId="21" fillId="0" borderId="1" xfId="0" applyNumberFormat="1" applyFont="1" applyBorder="1" applyAlignment="1">
      <alignment horizontal="right" vertical="center"/>
    </xf>
    <xf numFmtId="43" fontId="21" fillId="0" borderId="1" xfId="1" applyFont="1" applyBorder="1" applyAlignment="1" applyProtection="1">
      <alignment vertical="center"/>
      <protection hidden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43" fontId="22" fillId="0" borderId="1" xfId="0" applyNumberFormat="1" applyFont="1" applyBorder="1" applyAlignment="1">
      <alignment vertical="center"/>
    </xf>
    <xf numFmtId="43" fontId="22" fillId="0" borderId="1" xfId="1" applyFont="1" applyBorder="1" applyAlignment="1" applyProtection="1">
      <alignment vertical="center"/>
      <protection hidden="1"/>
    </xf>
    <xf numFmtId="0" fontId="6" fillId="3" borderId="1" xfId="0" applyNumberFormat="1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8" fillId="5" borderId="1" xfId="0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right" vertical="center" wrapText="1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7">
    <cellStyle name="Normal" xfId="3" xr:uid="{00000000-0005-0000-0000-000031000000}"/>
    <cellStyle name="百分比" xfId="2" builtinId="5"/>
    <cellStyle name="百分比 2" xfId="4" xr:uid="{00000000-0005-0000-0000-000032000000}"/>
    <cellStyle name="常规" xfId="0" builtinId="0"/>
    <cellStyle name="常规 2 2 2 2 2" xfId="5" xr:uid="{00000000-0005-0000-0000-000033000000}"/>
    <cellStyle name="常规 5 2 2" xfId="6" xr:uid="{00000000-0005-0000-0000-000034000000}"/>
    <cellStyle name="千位分隔" xfId="1" builtin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34</xdr:row>
      <xdr:rowOff>0</xdr:rowOff>
    </xdr:from>
    <xdr:to>
      <xdr:col>15</xdr:col>
      <xdr:colOff>487045</xdr:colOff>
      <xdr:row>63</xdr:row>
      <xdr:rowOff>14605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9815195"/>
          <a:ext cx="7706995" cy="5815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nkBook\Desktop\2023ZHJQV1113-&#30967;&#21270;&#24037;&#31243;&#20844;&#21496;&#25253;&#24223;&#36164;&#20135;&#22788;&#32622;\2023ZHJQV1113&#21333;&#39033;&#183;&#30967;&#21270;&#24037;&#31243;&#20844;&#21496;&#25253;&#24223;&#36164;&#20135;-&#25253;&#23457;\4--&#36164;&#20135;&#35780;&#20272;&#25805;&#20316;&#31867;\&#25253;&#24223;&#36164;&#20135;&#35780;&#20272;&#35745;&#316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平均年限法(基于入账原值和入账预计使用期间)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资产分类信息"/>
      <sheetName val="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会计科目"/>
      <sheetName val="#REF!"/>
      <sheetName val="_701"/>
      <sheetName val="_702"/>
      <sheetName val="_703"/>
      <sheetName val="_704"/>
      <sheetName val="_705"/>
      <sheetName val="_712"/>
      <sheetName val="Main"/>
      <sheetName val="Financ__Overview"/>
      <sheetName val="Toolbox"/>
      <sheetName val="新产品贡献率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¹ÌÕ[£¨2£©"/>
      <sheetName val="????????"/>
      <sheetName val="________"/>
      <sheetName val="KKKKKKKK"/>
      <sheetName val="福华整理6月负债表"/>
      <sheetName val="YS02-02"/>
      <sheetName val="SMCTSSP2"/>
      <sheetName val="Market share"/>
      <sheetName val="fs(for Consol)"/>
      <sheetName val="_x005f_x0000__x005f_x0000__x005f_x0000__x005f_x0000__x0"/>
      <sheetName val="收入"/>
      <sheetName val="4.3.1物料损耗率"/>
      <sheetName val="设定"/>
      <sheetName val="_04009"/>
      <sheetName val="_0401"/>
      <sheetName val="UFPrn20040930171821"/>
      <sheetName val="4-货币资金-现金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订单"/>
      <sheetName val="#REF"/>
      <sheetName val="_x005f_x005f_x005f_x0000__x005f_x005f_x005f_x0000__x005"/>
      <sheetName val="其他货币资金.dbf"/>
      <sheetName val="银行存款.dbf"/>
      <sheetName val="物业类型"/>
      <sheetName val="选项表"/>
      <sheetName val="_x005f_x005f_x005f_x005f_x005f_x005f_x005f_x0000__x005f"/>
      <sheetName val="_x005f_x0000__x005f_x0000__x005"/>
      <sheetName val="表格索引"/>
      <sheetName val="应收电费情况一览表"/>
      <sheetName val="_x005f_x005f_x005f_x005f_x005f_x005f_x005f_x005f_x005f_x005f_"/>
      <sheetName val="_x005f_x005f_x005f_x0000__x005f"/>
      <sheetName val="_x0"/>
      <sheetName val="_x005"/>
      <sheetName val="资产表横向"/>
      <sheetName val="目录"/>
      <sheetName val="期初调整"/>
      <sheetName val="10-2.固定资产处置表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Open"/>
      <sheetName val="56271-2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Sheet1 (11)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3、工程在施情况明细表 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SW-TEO"/>
      <sheetName val="_x005f_x0000__x005f"/>
      <sheetName val="_x005f_x005f_x005f_x005f_"/>
      <sheetName val="一般预算收入"/>
      <sheetName val="行政区划"/>
      <sheetName val="C01-1"/>
      <sheetName val="_x005f_x005f_x005f_x005f_x005f_x005f_x005f_x005f_"/>
      <sheetName val="_x005f_x005f_"/>
      <sheetName val="_x005f"/>
      <sheetName val="基础值集"/>
      <sheetName val="计算稿封面"/>
      <sheetName val="门窗表"/>
      <sheetName val="计算稿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���[��2��"/>
      <sheetName val="_"/>
      <sheetName val="Sheet3"/>
      <sheetName val="C4_"/>
      <sheetName val="存货差异分析表"/>
      <sheetName val="单位库"/>
      <sheetName val="电视监控"/>
      <sheetName val="Financ. Overview"/>
      <sheetName val="经济指标"/>
      <sheetName val="钢筋计算表"/>
      <sheetName val="销售财务日报表②"/>
      <sheetName val="参照表"/>
      <sheetName val="46亩(新)"/>
      <sheetName val="基础数据命名表"/>
      <sheetName val="技术指标"/>
      <sheetName val="税金预测"/>
      <sheetName val="主要规划指标"/>
      <sheetName val="税金缴纳情况"/>
      <sheetName val="土地款预测"/>
      <sheetName val="销售回款预测"/>
      <sheetName val="08.01"/>
      <sheetName val="政府性收费预测"/>
      <sheetName val="参数表"/>
      <sheetName val="1-4栋结算清单汇总表"/>
      <sheetName val="设计指标"/>
      <sheetName val="墙面工程"/>
      <sheetName val="改加胶玻璃、室外栏杆"/>
      <sheetName val="廊桥水乡"/>
      <sheetName val="中央公园城"/>
      <sheetName val="11年计划"/>
      <sheetName val="字段"/>
      <sheetName val="1.投标总价封面"/>
      <sheetName val="折线图2数据"/>
      <sheetName val="合计"/>
      <sheetName val="P1012001"/>
      <sheetName val="变更部分 (3) "/>
      <sheetName val="D栋计算式明细"/>
      <sheetName val="内围地梁钢筋说明"/>
      <sheetName val="经济指标分析表"/>
      <sheetName val="11�Ȼ���"/>
      <sheetName val="Ӧ˰��"/>
      <sheetName val="������˷���"/>
      <sheetName val="��ˮ�����"/>
      <sheetName val="���ܱ�"/>
      <sheetName val="˵��"/>
      <sheetName val="삅ོ䚋栠Ѫ"/>
      <sheetName val="삅ོ"/>
      <sheetName val="삅ོ䚋"/>
      <sheetName val="삅ོ䚋栠"/>
      <sheetName val="삅ོ䚋栠Ѫࡪ㋨ﯾ_xffff_ﱅ잃蔐緀薼糀謋⁎橓"/>
      <sheetName val="삅ོ䚋栠Ѫࡪ㋨"/>
      <sheetName val="삅ོ䚋栠Ѫࡪ㋨ﯾ_xffff_ﱅ잃蔐緀薼糀謋"/>
      <sheetName val="삅ོ䚋栠Ѫࡪ㋨ﯾ_xffff_ﱅ잃"/>
      <sheetName val="삅ོ䚋栠Ѫࡪ㋨ﯾ_xffff_ﱅ잃蔐緀薼糀"/>
      <sheetName val="삅ོ䚋栠Ѫࡪ㋨ﯾ_xffff_ﱅ잃蔐緀"/>
      <sheetName val="삅ོ䚋栠Ѫࡪ㋨ﯾ_xffff_ﱅ잃蔐緀薼"/>
      <sheetName val="삅ོ䚋栠Ѫࡪ㋨ﯾ_xffff_ﱅ잃蔐"/>
      <sheetName val="삅ོ䚋栠Ѫࡪ㋨ﯾ_xffff_ﱅ잃蔐緀薼糀謋⁎橓晴￻"/>
      <sheetName val="삅ོ䚋栠Ѫࡪ㋨ﯾ"/>
      <sheetName val="삅ོ䚋栠Ѫࡪ㋨ﯾ_xffff_ﱅ"/>
      <sheetName val="삅"/>
      <sheetName val="调整后报表"/>
      <sheetName val="B5"/>
      <sheetName val="现金流量表"/>
      <sheetName val="报表附注"/>
      <sheetName val="非流动资产汇总"/>
      <sheetName val="基础数据配置"/>
      <sheetName val="总人口"/>
      <sheetName val="雪花干成本詨"/>
      <sheetName val="尬尀一吀"/>
      <sheetName val="07年产量预测"/>
      <sheetName val="萧山厂"/>
      <sheetName val="余杭厂"/>
      <sheetName val="嘉兴厂"/>
      <sheetName val="台州厂"/>
      <sheetName val="宁波厂"/>
      <sheetName val="温州厂"/>
      <sheetName val="西湖厂"/>
      <sheetName val="德清厂"/>
      <sheetName val="营销中心"/>
      <sheetName val="产能分析"/>
      <sheetName val="出厂前质量反馈 "/>
      <sheetName val="ADDITION"/>
      <sheetName val="BPR"/>
      <sheetName val="_200209"/>
      <sheetName val="索引"/>
      <sheetName val="合并利"/>
      <sheetName val="E1020"/>
      <sheetName val="参数"/>
      <sheetName val="ZH封面"/>
      <sheetName val="ZH-1明细表"/>
      <sheetName val="预收账款明细表"/>
      <sheetName val="利润调整过程表"/>
      <sheetName val="基本调整分录"/>
      <sheetName val="月度毛利率分析表"/>
      <sheetName val="12月-调整"/>
      <sheetName val="RiskSign"/>
      <sheetName val="FSA"/>
      <sheetName val="FF-2 (1)"/>
      <sheetName val="HP"/>
      <sheetName val="DFA"/>
      <sheetName val="6月"/>
      <sheetName val="þ"/>
      <sheetName val="Register"/>
      <sheetName val="发出商品"/>
      <sheetName val="营业成本审定表"/>
      <sheetName val="盘存还原"/>
      <sheetName val="主营业务收入成本审定明细表"/>
      <sheetName val="工程施工审定表"/>
      <sheetName val="_______"/>
      <sheetName val="生产设备"/>
      <sheetName val="生产设备(旧）"/>
      <sheetName val="盈余公积_（合并)"/>
      <sheetName val="124301_查询"/>
      <sheetName val="Third_party"/>
      <sheetName val="G_1R-Shou_COP_Gf"/>
      <sheetName val="Market_share"/>
      <sheetName val="fs(for_Consol)"/>
      <sheetName val="10-2_固定资产处置表"/>
      <sheetName val="目录1"/>
      <sheetName val="35营林投资预算（现金）"/>
      <sheetName val="40物料采购预算表(现金)"/>
      <sheetName val="42肥料销售成本测算"/>
      <sheetName val="8薪"/>
      <sheetName val="二级单位损益表"/>
      <sheetName val="科目代码"/>
      <sheetName val="3-9其他应收"/>
      <sheetName val="9-3应付帐款"/>
      <sheetName val="人员支出"/>
      <sheetName val="益智乡"/>
      <sheetName val="00000ppy"/>
      <sheetName val="信息技术资本性支出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6-1土地"/>
      <sheetName val="6-2其他无形"/>
      <sheetName val="7-1开办费"/>
      <sheetName val="7-2长期待摊"/>
      <sheetName val="8-1其他长期"/>
      <sheetName val="8-2递税借项"/>
      <sheetName val="9-1短期借款"/>
      <sheetName val="9-10应付利润"/>
      <sheetName val="9-11其他应交"/>
      <sheetName val="9-12预提"/>
      <sheetName val="9-13一年内长债"/>
      <sheetName val="9-2应付票据"/>
      <sheetName val="9-5代销商品款"/>
      <sheetName val="9-7应付工资"/>
      <sheetName val="9-8应付福利费"/>
      <sheetName val="3-1-1现金"/>
      <sheetName val="3-1-2银存"/>
      <sheetName val="3-1-3其他货币"/>
      <sheetName val="3-10存货汇总"/>
      <sheetName val="3-11待摊"/>
      <sheetName val="3-12待处理流损"/>
      <sheetName val="3-13一年长债"/>
      <sheetName val="3-14其他流资"/>
      <sheetName val="3-2短投汇总"/>
      <sheetName val="3-5应收股利"/>
      <sheetName val="3-6应收利息"/>
      <sheetName val="3-7预付帐款"/>
      <sheetName val="3-8应收补贴"/>
      <sheetName val="长投汇总"/>
      <sheetName val="9-14其他流负"/>
      <sheetName val="9-4预收帐款"/>
      <sheetName val="9-6其他应付款"/>
      <sheetName val="9-9应交税金"/>
      <sheetName val="param"/>
      <sheetName val="业招费"/>
      <sheetName val="????_x0"/>
      <sheetName val="??_x005"/>
      <sheetName val="?_x005f"/>
      <sheetName val="삅ོ䚋栠Ѫ?ࡪ㋨ﯾ_xffff_ﱅ잃蔐緀薼糀謋⁎橓"/>
      <sheetName val="삅ོ䚋栠Ѫ?ࡪ㋨"/>
      <sheetName val="삅ོ䚋栠Ѫ?ࡪ㋨ﯾ_xffff_ﱅ잃蔐緀薼糀謋"/>
      <sheetName val="삅ོ䚋栠Ѫ?ࡪ㋨ﯾ_xffff_ﱅ잃"/>
      <sheetName val="삅ོ䚋栠Ѫ?ࡪ㋨ﯾ_xffff_ﱅ잃蔐緀薼糀"/>
      <sheetName val="삅ོ䚋栠Ѫ?ࡪ㋨ﯾ_xffff_ﱅ잃蔐緀"/>
      <sheetName val="삅ོ䚋栠Ѫ?ࡪ㋨ﯾ_xffff_ﱅ잃蔐緀薼"/>
      <sheetName val="삅ོ䚋栠Ѫ?ࡪ㋨ﯾ_xffff_ﱅ잃蔐"/>
      <sheetName val="삅ོ䚋栠Ѫ?ࡪ㋨ﯾ_xffff_ﱅ잃蔐緀薼糀謋⁎橓晴￻"/>
      <sheetName val="삅ོ䚋栠Ѫ?ࡪ㋨ﯾ"/>
      <sheetName val="삅ོ䚋栠Ѫ?ࡪ㋨ﯾ_xffff_ﱅ"/>
      <sheetName val="_____x0"/>
      <sheetName val="___x005"/>
      <sheetName val="__x005f"/>
      <sheetName val="其他应付单位"/>
      <sheetName val="其他应付款程序表"/>
      <sheetName val="应付款项、应交税金申报表"/>
      <sheetName val="XREF"/>
      <sheetName val="新建工作表 "/>
      <sheetName val="明细分类账"/>
      <sheetName val="应收账款程序表"/>
      <sheetName val="应收账款明细表(2011)"/>
      <sheetName val="余良卿9月"/>
      <sheetName val="FA Breakdown"/>
      <sheetName val="PER SALES ORG"/>
      <sheetName val="_x005f_x0000_"/>
      <sheetName val="_x005f_x005f_x005f_x0000_"/>
      <sheetName val="提足折旧"/>
      <sheetName val="科目"/>
      <sheetName val="替代测试表"/>
      <sheetName val="无形资产明细表"/>
      <sheetName val="利过表"/>
      <sheetName val="完"/>
      <sheetName val="科目表"/>
      <sheetName val="现金"/>
      <sheetName val="银行存款"/>
      <sheetName val="应收账款"/>
      <sheetName val="固定资产—房屋建筑物"/>
      <sheetName val="固定资产—机器设备"/>
      <sheetName val="固定资产—车辆"/>
      <sheetName val="_x005f_x005f_x005f_x005f_x005f_x005f_x005f_x0000_"/>
      <sheetName val="客户编码"/>
      <sheetName val="物料编码"/>
      <sheetName val="费用程序表"/>
      <sheetName val="财费用程序表"/>
      <sheetName val="财务费用程序表"/>
      <sheetName val="其他液氨采购"/>
      <sheetName val="固定资产"/>
      <sheetName val="无形资产2012.3.31"/>
      <sheetName val="客户基本概况表"/>
      <sheetName val="列表"/>
      <sheetName val="评估假设"/>
      <sheetName val="工程成本科目"/>
      <sheetName val="土地成本明细表"/>
      <sheetName val="土地成本科目"/>
      <sheetName val="物业名称清单及分类"/>
      <sheetName val="项目简况"/>
      <sheetName val="基本信息表"/>
      <sheetName val="Chart_data"/>
      <sheetName val="水晶分录序时簿06"/>
      <sheetName val="金双楠项目"/>
      <sheetName val="跟踪分析表"/>
      <sheetName val="成本下降版"/>
      <sheetName val="五金"/>
      <sheetName val="工程量清单（一标段）"/>
      <sheetName val="承台(砖模) "/>
      <sheetName val="柱"/>
      <sheetName val="楼层"/>
      <sheetName val="中小学生"/>
      <sheetName val="FYYS-1-编制底稿04-招聘活动支出"/>
      <sheetName val="综合认价"/>
      <sheetName val="2.1设计部"/>
      <sheetName val="合同"/>
      <sheetName val="新明源销售财务日报"/>
      <sheetName val="21"/>
      <sheetName val="项目汇总"/>
      <sheetName val="综合单价分析表"/>
      <sheetName val="主要材料预算价格计算表"/>
      <sheetName val="1-合同台账"/>
      <sheetName val="5-综合认价台账"/>
      <sheetName val="收入与成本"/>
      <sheetName val="销售比率"/>
      <sheetName val="土建工程综合单价表"/>
      <sheetName val="土建工程综合单价组价明细表"/>
      <sheetName val="工商税收"/>
      <sheetName val="GDP"/>
      <sheetName val="地上结构重计量争议汇总表"/>
      <sheetName val="地下结构重计量争议汇总表"/>
      <sheetName val="分类说明"/>
      <sheetName val="原因说明"/>
      <sheetName val="ws9"/>
      <sheetName val="科目说明"/>
      <sheetName val="备选项"/>
      <sheetName val="基本内容"/>
      <sheetName val="固定资产折旧"/>
      <sheetName val="摊销"/>
      <sheetName val="15-2固定资产投资"/>
      <sheetName val="15-3无形资产投资"/>
      <sheetName val="利润表"/>
      <sheetName val="非经营性资产及负债"/>
      <sheetName val="Var % Summary-TBR制造差异率汇总-全钢"/>
      <sheetName val="Var % Summary-PCR制造差异率汇总-半钢"/>
      <sheetName val="Var % Summary-BIAS制造差异率汇总-斜交"/>
      <sheetName val="综合成本分析01.01-0205"/>
      <sheetName val="FY02"/>
      <sheetName val="4-6-1房屋建筑物 (股东及关联方财产抵押)"/>
      <sheetName val="113"/>
      <sheetName val="119"/>
      <sheetName val="221"/>
      <sheetName val="218"/>
      <sheetName val="12月份产成品入库"/>
      <sheetName val="QT07"/>
      <sheetName val="QT全年收发存"/>
      <sheetName val="208"/>
      <sheetName val="12月份原材料出库"/>
      <sheetName val="11月产成品入库"/>
      <sheetName val="QT01"/>
      <sheetName val="QT02"/>
      <sheetName val="209"/>
      <sheetName val="206"/>
      <sheetName val="207"/>
      <sheetName val="203"/>
      <sheetName val="212"/>
      <sheetName val="211"/>
      <sheetName val="210"/>
      <sheetName val="204"/>
      <sheetName val="205"/>
      <sheetName val="201"/>
      <sheetName val="基本信息输入表"/>
      <sheetName val="关联方一览表"/>
      <sheetName val="T02"/>
      <sheetName val="T04"/>
      <sheetName val="应交增值税明细表"/>
      <sheetName val="2006内陆运输"/>
      <sheetName val="_x0010_"/>
      <sheetName val="Dic"/>
      <sheetName val="以前年度损益调整"/>
      <sheetName val="工程量计算"/>
      <sheetName val="价格"/>
      <sheetName val="J&amp;Q"/>
      <sheetName val="德清_x0001_"/>
      <sheetName val="资产负债表(本部原报)"/>
      <sheetName val="原材料收发"/>
      <sheetName val="风险评价表"/>
      <sheetName val="费用分析"/>
      <sheetName val="固及累及减值审定表"/>
      <sheetName val="S1单价表"/>
      <sheetName val="基础资料"/>
      <sheetName val="2011预算"/>
      <sheetName val="基础数据"/>
      <sheetName val="数据"/>
      <sheetName val="岗位工资"/>
      <sheetName val="Palist"/>
      <sheetName val="销售部"/>
      <sheetName val="行政部"/>
      <sheetName val="PaDB"/>
      <sheetName val="PaDBFinance"/>
      <sheetName val="Pa"/>
      <sheetName val="DBFact"/>
      <sheetName val="9月芜湖亚凯新车成本考核表"/>
      <sheetName val="组织结构"/>
      <sheetName val="学历"/>
      <sheetName val="风险评估及计划类工作底稿"/>
      <sheetName val="Parameters"/>
      <sheetName val="4528"/>
      <sheetName val="_5081"/>
      <sheetName val="P1"/>
      <sheetName val="市场投诉数据分析表"/>
      <sheetName val="裂口投诉分析"/>
      <sheetName val="容量不足投诉分析"/>
      <sheetName val="cov"/>
      <sheetName val="Breakdown-本部"/>
      <sheetName val="O"/>
      <sheetName val="Breakdown"/>
      <sheetName val="S030北京兴业"/>
      <sheetName val="Traduction"/>
      <sheetName val="DATA"/>
      <sheetName val="测算表"/>
      <sheetName val="2002.1-6管理费用"/>
      <sheetName val="_5534"/>
      <sheetName val="8042"/>
      <sheetName val="收益法（存在租约）-30、31"/>
      <sheetName val="Sch PR-2"/>
      <sheetName val="Sch PR-3"/>
      <sheetName val="Config"/>
      <sheetName val="Sheet5"/>
      <sheetName val="变更类型"/>
      <sheetName val="参数配置表"/>
      <sheetName val="统一接口_贷记卡自定义接口字段"/>
      <sheetName val="委托加工材料"/>
      <sheetName val="关联交易-存款"/>
      <sheetName val="OR"/>
      <sheetName val="3080"/>
      <sheetName val="_5366"/>
      <sheetName val="SOF - June 00"/>
      <sheetName val="L3-1 AR ageing list"/>
      <sheetName val="Sheet2"/>
      <sheetName val="程序表"/>
      <sheetName val="库存商品审定表"/>
      <sheetName val="原材料明细表"/>
      <sheetName val="库存商品跌价"/>
      <sheetName val="库存商品明细表"/>
      <sheetName val="原料核对表"/>
      <sheetName val="54180生产成本明细"/>
      <sheetName val="库存商品核对-2"/>
      <sheetName val="库存商品核对-1"/>
      <sheetName val="生产成本-双氧水测试"/>
      <sheetName val="工程量"/>
      <sheetName val="投标材料清单 "/>
      <sheetName val="盈A030617使用格式"/>
      <sheetName val="5201.2004"/>
      <sheetName val="清单"/>
      <sheetName val="楼宇价目表A10"/>
      <sheetName val="楼宇价目表A9"/>
      <sheetName val="楼宇价目表B1"/>
      <sheetName val="楼宇价目表B2"/>
      <sheetName val="8-经营现金流测算表"/>
      <sheetName val="list"/>
      <sheetName val="NAME"/>
      <sheetName val="南苑基本库"/>
      <sheetName val="日报（扣除变更数）"/>
      <sheetName val="QY"/>
      <sheetName val="PRC GAAP"/>
      <sheetName val="dep08"/>
      <sheetName val="07-6068"/>
      <sheetName val="40-2701"/>
      <sheetName val="Tennancy"/>
      <sheetName val="TB"/>
      <sheetName val="Chart of Account"/>
      <sheetName val="定价标准"/>
      <sheetName val="成本台帐"/>
      <sheetName val="变更"/>
      <sheetName val="日报_无证（扣除变更数）"/>
      <sheetName val="日报_有证（扣除变更数）"/>
      <sheetName val="挞定退房"/>
      <sheetName val="$TB 1"/>
      <sheetName val="$TB"/>
      <sheetName val="FIRE Parameters"/>
      <sheetName val="P&amp;L"/>
      <sheetName val="Bev.Cost"/>
      <sheetName val="CFA"/>
      <sheetName val="Assumptions"/>
      <sheetName val="合同付款"/>
      <sheetName val="成本项目"/>
      <sheetName val="项目经营分析（投入产出）"/>
      <sheetName val="A3"/>
      <sheetName val="总说明"/>
      <sheetName val="220m2"/>
      <sheetName val="原表"/>
      <sheetName val="2013取数表"/>
      <sheetName val="台均毛利计算表"/>
      <sheetName val="标准指标"/>
      <sheetName val="Formula"/>
      <sheetName val="薪酬标准"/>
      <sheetName val="业绩公告"/>
      <sheetName val="业绩自报"/>
      <sheetName val="TBC2008"/>
      <sheetName val="2014取数表"/>
      <sheetName val="销售明细"/>
      <sheetName val="2.25"/>
      <sheetName val="分项目利润表(当月)"/>
      <sheetName val="应付预付核销"/>
      <sheetName val="其他应付款"/>
      <sheetName val="存货-材料及其他(当月)"/>
      <sheetName val="报表注释"/>
      <sheetName val="审前利润表趋势及结构分析表"/>
      <sheetName val="审定利润表"/>
      <sheetName val="TB IN&amp;CF&amp;SE"/>
      <sheetName val="审定BS"/>
      <sheetName val="_x0002__x0008__x0005_풀ֆ"/>
      <sheetName val="财务指标"/>
      <sheetName val="销项税金测算表"/>
      <sheetName val="合并资产表"/>
      <sheetName val="资过程-侨社运输"/>
      <sheetName val="预付账款明细表"/>
      <sheetName val="Contacts"/>
      <sheetName val="账项明细表"/>
      <sheetName val="Mp-team 1"/>
      <sheetName val="dm"/>
      <sheetName val="_x005f_x0002__x005f_x0008__x005f_x0005_풀ֆ"/>
      <sheetName val="_x005f_x005f_x005f_x0002__x005f_x005f_x005f_x0008__x005"/>
      <sheetName val="_x005f_x005f_x005f_x005f_x005f_x005f_x005f_x0002__x005f"/>
      <sheetName val="eqpmad2_x005f_x0000_䅡턐ぶ_x005f_x0011__x005f_x0000_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清单12_31"/>
      <sheetName val="summary_"/>
      <sheetName val="OR_Breakdown"/>
      <sheetName val="for_disclosure"/>
      <sheetName val="Sheet1_(11)"/>
      <sheetName val="利过表2010_10"/>
      <sheetName val="新建工作表_"/>
      <sheetName val="PER_SALES_ORG"/>
      <sheetName val="FA_Breakdown"/>
      <sheetName val="TB_IN&amp;CF&amp;SE"/>
      <sheetName val="无形资产2012_3_31"/>
      <sheetName val="Mp-team_1"/>
      <sheetName val="풀ֆ"/>
      <sheetName val="_x005f_x0002__x005f_x0008__x005"/>
      <sheetName val="_x005f_x005f_x005f_x0002__x005f"/>
      <sheetName val="eqpmad2_x005f_x005f_x005f_x0000_䅡턐ぶ_x005f_x005f_x"/>
      <sheetName val="_x0002__x0008__x005"/>
      <sheetName val="_x005f_x0002__x005f"/>
      <sheetName val="eqpmad2_x005f_x005f_x005f_x005f_x005f_x005f_x0000"/>
      <sheetName val="eqpmad2_x005f_x0000_䅡턐ぶ_x"/>
      <sheetName val="_x0002__x005f"/>
      <sheetName val="eqpmad2_x005f_x005f_x0000"/>
      <sheetName val="固及累及减值审礤_x0019_"/>
      <sheetName val="source"/>
      <sheetName val="电子"/>
      <sheetName val="大连"/>
      <sheetName val="2月修改"/>
      <sheetName val="TONGKE-HT"/>
      <sheetName val="PNT-QUOT-#3"/>
      <sheetName val="COAT&amp;WRAP-QIOT-#3"/>
      <sheetName val="M 67"/>
      <sheetName val="原料库存帐"/>
      <sheetName val="产成品库存帐"/>
      <sheetName val="K1 Tax computation"/>
      <sheetName val="细节测试审计抽样"/>
      <sheetName val="分录"/>
      <sheetName val="2004"/>
      <sheetName val="Ex Diff"/>
      <sheetName val="電気設備表"/>
      <sheetName val="营业费用趋势分析"/>
      <sheetName val="抵消分录来源"/>
      <sheetName val="A430"/>
      <sheetName val="试算平衡表"/>
      <sheetName val="应付帐款余额表"/>
      <sheetName val="无形资产导引表"/>
      <sheetName val="累计摊销计算表"/>
      <sheetName val="存货导引表"/>
      <sheetName val="存货勾稽"/>
      <sheetName val="同期比较·制造费用"/>
      <sheetName val="在建工程导引表"/>
      <sheetName val="174在建工程"/>
      <sheetName val="在建工程查证表"/>
      <sheetName val="会计科目表"/>
      <sheetName val="_8022"/>
      <sheetName val="_8004"/>
      <sheetName val="_8025"/>
      <sheetName val="MTO REV.2(ARMOR)"/>
      <sheetName val="sheet12"/>
      <sheetName val="财务费用预算(案例)"/>
      <sheetName val="Breadown"/>
      <sheetName val="_2551"/>
      <sheetName val="_2555"/>
      <sheetName val="00 FG breakdown"/>
      <sheetName val="01 FG breakdown"/>
      <sheetName val="99 FG breakdown"/>
      <sheetName val="_2590"/>
      <sheetName val="_2642"/>
      <sheetName val="_2647"/>
      <sheetName val="UFPrn20070303114642"/>
      <sheetName val="_5284"/>
      <sheetName val="附2-费用清单（勿动）"/>
      <sheetName val="附1-部门清单（勿动）"/>
      <sheetName val="附2-费用清单"/>
      <sheetName val="附1-部门清单"/>
      <sheetName val="部门清单"/>
      <sheetName val="费用所属单位"/>
      <sheetName val="填报说明"/>
      <sheetName val="坯布"/>
      <sheetName val="材料"/>
      <sheetName val="外销"/>
      <sheetName val="或有事项"/>
      <sheetName val="关联方交易"/>
      <sheetName val="其他综合收益"/>
      <sheetName val="制造成本预算表A3"/>
      <sheetName val="问题类型"/>
      <sheetName val="Collateral"/>
      <sheetName val="Disposition"/>
      <sheetName val="统计"/>
      <sheetName val="1梁家5-1-1房建"/>
      <sheetName val="1梁家5-1-2构筑"/>
      <sheetName val="审计程序"/>
      <sheetName val="披露表(国资)"/>
      <sheetName val="披露表(上市)"/>
      <sheetName val="3-10-1原材料"/>
      <sheetName val="3-10-11探矿权"/>
      <sheetName val="5-1-1房建"/>
      <sheetName val="5-2-1机器设备"/>
      <sheetName val="5-2-2车辆"/>
      <sheetName val="5-4-1在建土建"/>
      <sheetName val="5-1-2构筑"/>
      <sheetName val="5-2-3电子设备"/>
      <sheetName val="审计标识"/>
      <sheetName val="项目索引"/>
      <sheetName val="ZA3"/>
      <sheetName val="1"/>
      <sheetName val="1461（12.6）"/>
      <sheetName val="营业收入和税金及附加估算表"/>
      <sheetName val="明细账"/>
      <sheetName val="中山低值"/>
      <sheetName val="98调整分录表"/>
      <sheetName val="符号标识"/>
      <sheetName val="삅ོ䚋栠Ѫ_ࡪ㋨ﯾ_xffff_ﱅ잃蔐緀薼糀謋⁎橓"/>
      <sheetName val="삅ོ䚋栠Ѫ_ࡪ㋨"/>
      <sheetName val="삅ོ䚋栠Ѫ_ࡪ㋨ﯾ_xffff_ﱅ잃蔐緀薼糀謋"/>
      <sheetName val="삅ོ䚋栠Ѫ_ࡪ㋨ﯾ_xffff_ﱅ잃"/>
      <sheetName val="삅ོ䚋栠Ѫ_ࡪ㋨ﯾ_xffff_ﱅ잃蔐緀薼糀"/>
      <sheetName val="삅ོ䚋栠Ѫ_ࡪ㋨ﯾ_xffff_ﱅ잃蔐緀"/>
      <sheetName val="삅ོ䚋栠Ѫ_ࡪ㋨ﯾ_xffff_ﱅ잃蔐緀薼"/>
      <sheetName val="삅ོ䚋栠Ѫ_ࡪ㋨ﯾ_xffff_ﱅ잃蔐"/>
      <sheetName val="삅ོ䚋栠Ѫ_ࡪ㋨ﯾ_xffff_ﱅ잃蔐緀薼糀謋⁎橓晴￻"/>
      <sheetName val="삅ོ䚋栠Ѫ_ࡪ㋨ﯾ"/>
      <sheetName val="삅ོ䚋栠Ѫ_ࡪ㋨ﯾ_xffff_ﱅ"/>
      <sheetName val="original"/>
      <sheetName val="明细数据表"/>
      <sheetName val="44资本公积"/>
      <sheetName val="评估结论"/>
      <sheetName val="外销涤布"/>
      <sheetName val="短期投资"/>
      <sheetName val="货币资金主表"/>
      <sheetName val="P&amp;L weekly"/>
      <sheetName val="Title"/>
      <sheetName val="5折旧预测ok"/>
      <sheetName val="A-1户型装修清单"/>
      <sheetName val="B户型装修清单"/>
      <sheetName val="A户型装修清单"/>
      <sheetName val="C户型装修清单"/>
      <sheetName val="D户型装修清单"/>
      <sheetName val="Conso-FS(OK)"/>
      <sheetName val="_1"/>
      <sheetName val="首先输入"/>
      <sheetName val="F1"/>
      <sheetName val="合并范围"/>
      <sheetName val="应付融资租赁款"/>
      <sheetName val="专项应付款"/>
      <sheetName val="其他非流动负债"/>
      <sheetName val="classification"/>
      <sheetName val="Details"/>
      <sheetName val="4-2长投债券"/>
      <sheetName val="3流资汇总"/>
      <sheetName val="Valuation"/>
      <sheetName val="报表项目"/>
      <sheetName val="自定义参数"/>
      <sheetName val="明细结果表"/>
      <sheetName val="生产数据表"/>
      <sheetName val="单位名称"/>
      <sheetName val="报表格式"/>
      <sheetName val="G2 COGS"/>
      <sheetName val="ODA"/>
      <sheetName val="ADDITIO"/>
      <sheetName val="5.基础档案"/>
      <sheetName val="合并抵销或调整分录（1）"/>
      <sheetName val="非合并关联往来"/>
      <sheetName val="生产入库04"/>
      <sheetName val="Ç÷ÊÆÍ¼"/>
      <sheetName val="ÕÛ¾É²âÊÔ"/>
      <sheetName val="»á¼Æ¿ÆÄ¿"/>
      <sheetName val="Ó¦ÊÕÕË¿î¼°Ô¤ÊÕÕË¿îÃ÷Ï¸±í"/>
      <sheetName val="81180½ØÖ¹²âÊÔ"/>
      <sheetName val="ÓªÒµÊÕÈë"/>
      <sheetName val="81130Ö÷ÓªÔÂ·Ý"/>
      <sheetName val="´æ»õÃ÷Ï¸±í "/>
      <sheetName val="´æ»õ³É±¾ÖØËã"/>
      <sheetName val="Í¶×ÊÐÔ·¿µØ²ú"/>
      <sheetName val="Õ¼µØÃæ»ýÍ³¼Æ±í"/>
      <sheetName val="Ó¦¸¶£­ÎäººÔËÊ¢¸ÖÌúÃ³Ò×ÓÐÏÞ¹«Ë¾"/>
      <sheetName val="Ïå·®¶¦Òæ»úµçÓÐÏÞ¹«Ë¾"/>
      <sheetName val="ÆóÒµ±íÒ»"/>
      <sheetName val="Ó¦ÊÕÕË¿îÃ÷Ï¸±í"/>
      <sheetName val="Ó¯Óà¹«»ý £¨ºÏ²¢)"/>
      <sheetName val="¹Ì¶¨×Ê²úÃ÷Ï¸±í"/>
      <sheetName val="¹Ì¼°ÀÛ¼°¼õÖµ"/>
      <sheetName val="56261ÅÌµã"/>
      <sheetName val="»õ±Ò×Ê½ð"/>
      <sheetName val="×Ü·ÖÀàÕË"/>
      <sheetName val="124301 ²éÑ¯"/>
      <sheetName val="¾­Ã³¿â´æÉÌÆ·"/>
      <sheetName val="·âÃæ"/>
      <sheetName val="³¤ÆÚ¹ÉÈ¨Í¶×Ê"/>
      <sheetName val="ÔÚ½¨¹¤³ÌÉó¼ÆËµÃ÷"/>
      <sheetName val="ÆäËûÓ¦ÊÕÃ÷Ï¸±í"/>
      <sheetName val="»§Ãû"/>
      <sheetName val="°üÔö¼õ±ä¶¯"/>
      <sheetName val="82130ÆäËû"/>
      <sheetName val="±í4-12"/>
      <sheetName val="ºËËãÏîÄ¿Óà¶î±í"/>
      <sheetName val="×Ê²ú±íºáÏò"/>
      <sheetName val="Ä¿Â¼"/>
      <sheetName val="ÆÚ³õµ÷Õû"/>
      <sheetName val="10-2.¹Ì¶¨×Ê²ú´¦ÖÃ±í"/>
      <sheetName val="»ùÓÚÈëÕËÔ­ÖµºÍÈëÕËÔ¤¼ÆÊ¹ÓÃÆÚ¼ä)"/>
      <sheetName val="×Ê²ú·ÖÀàÐÅÏ¢"/>
      <sheetName val="´æ»õÃ÷Ï¸±í_"/>
      <sheetName val="ÐÂ²úÆ·¹±Ï×ÂÊ"/>
      <sheetName val="¹Ü±È±í£¨2¼©"/>
      <sheetName val="µwÓà"/>
      <sheetName val="Ô¤¾è±í"/>
      <sheetName val="13.6?»¨·ÖÅä?"/>
      <sheetName val="13.65Éò?·ÖÅä±í"/>
      <sheetName val="Ë®·ÖÅä±í"/>
      <sheetName val="ÄðÔìÑ»äL"/>
      <sheetName val="»ã×Ü?"/>
      <sheetName val="10.5´ø³É±¾±í"/>
      <sheetName val="11¶ÈÅã³É±¾±í"/>
      <sheetName val="Í°?20L"/>
      <sheetName val="Í°¾Æ15L(»ª¼©"/>
      <sheetName val="Í°¾Æ30Lç¿»ª£©"/>
      <sheetName val="Í°¾Æ20L(Åã²Õ¸É£©"/>
      <sheetName val="Ïúôý"/>
      <sheetName val="·Ö²úÆ·ÏúÊÛÊÕÈë¡¢³É±¾·ÖÎö±í"/>
      <sheetName val="ÆäËûÆ¾Ö¤³é²é"/>
      <sheetName val="K3´úÂë"/>
      <sheetName val="¹«Ë¾¹ÜÀí·ÑÓÃ"/>
      <sheetName val="×Ê²ú¸ºÕ®±í¼°ËðÒæ±í"/>
      <sheetName val="ÖØÒªÄÚ²¿½»Ò×"/>
      <sheetName val="²ÆÎñ·ÑÓÃ"/>
      <sheetName val="¹ÜÀí·ÑÓÃ"/>
      <sheetName val="ÓªÒµ·ÑÓÃ"/>
      <sheetName val="ÖÆÔì·ÑÓÃ"/>
      <sheetName val="ËùµÃË°Æ¾Ö¤³é²é"/>
      <sheetName val="Ó¦½»Ë°·ÑÉó¶¨±í"/>
      <sheetName val="Ô¤¸¶Çåµ¥"/>
      <sheetName val="ÔÚ½¨¹¤³ÌÉè±¸"/>
      <sheetName val="µ÷Õû·ÖÂ¼»ã×Ü"/>
      <sheetName val="¹ØÁª·½¼°¼¯ÍÅÄÚÇåµ¥"/>
      <sheetName val="Ö÷Óª³É±¾"/>
      <sheetName val="Æ¾Ö¤ºÅ"/>
      <sheetName val="64151Ö§¸¶Çé¿ö"/>
      <sheetName val="×Ê²ú¸ºÕ®±í"/>
      <sheetName val="±íÍ·"/>
      <sheetName val="Çåµ¥12.31"/>
      <sheetName val="ÓªÒµ³É±¾"/>
      <sheetName val="ÏúÊÛ·ÑÓÃ"/>
      <sheetName val="ËùµÃË°·ÑÓÃ"/>
      <sheetName val="Ä¸×ÓÀûÈó»ã×Ü"/>
      <sheetName val="ÕÛ¾É²âÊÔ2007"/>
      <sheetName val="Éó¶¨IN"/>
      <sheetName val="ÔÚÒÛ×Ê²ú"/>
      <sheetName val="ÒÑ¼õÉÙ×Ê²ú"/>
      <sheetName val="ÒÛÁä×Ê²úÍ³¼Æ±í"/>
      <sheetName val="·¿ÎÝ¼°½¨ÖþÎï"/>
      <sheetName val="ÆäËûÓ¦ÊÕ¿î³ÌÐò±í"/>
      <sheetName val="Ó¦¸¶Ö°¹¤Ð½³êÉó¶¨±í"/>
      <sheetName val="Éó¼ÆËµÃ÷64190"/>
      <sheetName val="64170¼ÆÌá¼°·ÖÅä"/>
      <sheetName val="64151Ö§¸¶Çé¿ö-Ó¦¸¶¹¤×Ê"/>
      <sheetName val="¶ÌÆÚÍ¶×Ê¹ÉÆ±Í¶×Ê.dbf"/>
      <sheetName val="¶ÌÆÚÍ¶×Ê¹úÕ®Í¶×Ê.dbf"/>
      <sheetName val="¹ÉÆ±Í¶×ÊÊÕÒæ.dbf"/>
      <sheetName val="ÆäËû»õ±Òº£Í¨.dbf"/>
      <sheetName val="ÆäËû»õ±ÒÁãÁìÂ·.dbf"/>
      <sheetName val="Í¶×ÊÊÕÒæÕ®È¯.dbf"/>
      <sheetName val="Ê×Ò³"/>
      <sheetName val="³ÉÆ·¼Æ¼Û²âÊÔ"/>
      <sheetName val="»ù±¾ÐÅÏ¢"/>
      <sheetName val="×Ê²ú¸ºÕ®±íµ÷Õû¹ý³Ì±í"/>
      <sheetName val="´æ»õ"/>
      <sheetName val="µÝÑÓËùµÃË°×Ê²ú"/>
      <sheetName val="µÝÑÓËùµÃË°ËµÃ÷08"/>
      <sheetName val="Ó¦½»Ë°·Ñ³ÌÐò±í"/>
      <sheetName val="Ó¦½»Ë°·ÑÃ÷Ï¸±í"/>
      <sheetName val="Èý¼ÒÆäËûÓ¦¸¶¹«Ë¾"/>
      <sheetName val="×Ê¹ý±í20011-±¾²¿"/>
      <sheetName val="Àû¹ý±í2011-±¾²¿"/>
      <sheetName val="Éó¼Æµ÷Õû"/>
      <sheetName val="Àû¹ý±í2010.10"/>
      <sheetName val="¿ÆÄ¿Óà¶î±í"/>
      <sheetName val="Ô¤ÊÕ¿îÏî³ÌÐò±í"/>
      <sheetName val="Ó¦¸¶ÕË¿î³ÌÐò±í"/>
      <sheetName val="Éó¶¨±í"/>
      <sheetName val="Ô¤¸¶ÕË¿î04"/>
      <sheetName val="¹Ì¶¨×Ê²ú04"/>
      <sheetName val="ÀÛ¼ÆÕÛ¾É04"/>
      <sheetName val="¹Ì¶¨×Ê²úÇåÀí04"/>
      <sheetName val="ÔÚ½¨¹¤³Ì-ÐÓ»¨Õò"/>
      <sheetName val="ÔÚ½¨¹¤³Ì-ÐÂ³§Çø"/>
      <sheetName val="Ó¦¸¶Æ±¾Ý04"/>
      <sheetName val="³²ºþÐÂ°Â2"/>
      <sheetName val="_003¹Ì¶¨×Ê²ú"/>
      <sheetName val="_004¹Ì¶¨×Ê²ú"/>
      <sheetName val="_005¹Ì¶¨×Ê²ú"/>
      <sheetName val="ÆäËûÓ¦¸¶¿î¿ÆÄ¿±í"/>
      <sheetName val="_005ÔÝ½è»§"/>
      <sheetName val="_»ôÇñ2003×Ê±¾¹«»ý"/>
      <sheetName val="Êæ³Ç2004×Ê±¾¹«»ý"/>
      <sheetName val="ÊÙÏØ2005×Ê±¾¹«»ý"/>
      <sheetName val="2005Äê¿ÆÄ¿Óà¶î±í"/>
      <sheetName val="¹É±¾-ÆÀ¹Àµ÷Õû2004"/>
      <sheetName val="Ó¯Óà¹«»ý-ÆÀ¹Àµ÷ÕË"/>
      <sheetName val="×Ê±¾¹«»ý-ÆÀ¹Àµ÷Õû2004Äê"/>
      <sheetName val="½ðÕ¯2003×Ê±¾¹«»ý"/>
      <sheetName val="¹ÜÀí·ÑÓÃ³ÌÐò±í"/>
      <sheetName val="¹Ì¶¨×Ê²ú2001ÄêÕÛ¾É"/>
      <sheetName val="ÓªÒµÊÕÈë³ÌÐò±í"/>
      <sheetName val="3¡¢¹¤³ÌÔÚÊ©Çé¿öÃ÷Ï¸±í "/>
      <sheetName val="·¢³öÉÌÆ·"/>
      <sheetName val="×Ê²ú¸ºÕ®±í(±¾²¿Ô­±¨)"/>
      <sheetName val="ÓªÒµ³É±¾11"/>
      <sheetName val="ÓªÒµ³É±¾³ÌÐò±í"/>
      <sheetName val="Éú²úÉè±¸"/>
      <sheetName val="Éú²úÉè±¸(¾É£©"/>
      <sheetName val="eqpmad2_x0000"/>
      <sheetName val="科目余额表1"/>
      <sheetName val="Ö÷ÓªÒµÎñÊÕÈë³É±¾Éó¶¨Ã÷Ï¸±í"/>
      <sheetName val="干部2"/>
      <sheetName val="工时统计"/>
      <sheetName val="营业收入审定表"/>
      <sheetName val="财务成本"/>
      <sheetName val="08.8"/>
      <sheetName val="BALANCE SHEET"/>
      <sheetName val="选择报表"/>
      <sheetName val="预收帐款"/>
      <sheetName val="销售毛利润汇总表（原始）"/>
      <sheetName val="制造费用多栏明细账"/>
      <sheetName val="原材料明细"/>
      <sheetName val="表单1"/>
      <sheetName val="报表层次重要性水平"/>
      <sheetName val="所有者权益(股东权益)变动表(未审)"/>
      <sheetName val="固定资产折旧表"/>
      <sheetName val="Control"/>
      <sheetName val="索引表"/>
      <sheetName val="_2662"/>
      <sheetName val="_2678"/>
      <sheetName val="_2927"/>
      <sheetName val="_8064"/>
      <sheetName val="xg-1"/>
      <sheetName val="其他货币资金"/>
      <sheetName val="交易性股票"/>
      <sheetName val="交易性债券"/>
      <sheetName val="交易性基金"/>
      <sheetName val="应收票据"/>
      <sheetName val="预付款项"/>
      <sheetName val="应收利息"/>
      <sheetName val="应收股利"/>
      <sheetName val="其他应收款"/>
      <sheetName val="材料采购"/>
      <sheetName val="原材料"/>
      <sheetName val="在库周转材料"/>
      <sheetName val="在用周转材料"/>
      <sheetName val="委托加工物资"/>
      <sheetName val="产成品"/>
      <sheetName val="在产品"/>
      <sheetName val="一年到期非流资产"/>
      <sheetName val="其他流动资产"/>
      <sheetName val="可出售股票"/>
      <sheetName val="可出售债券"/>
      <sheetName val="可售其他投资"/>
      <sheetName val="持有到期投资"/>
      <sheetName val="长期应收款"/>
      <sheetName val="投资性房地产(房A)"/>
      <sheetName val="投资性房地产(土地)"/>
      <sheetName val="土建工程"/>
      <sheetName val="安装工程"/>
      <sheetName val="工程物资"/>
      <sheetName val="固定资产清理"/>
      <sheetName val="生产性生物"/>
      <sheetName val="油气资产"/>
      <sheetName val="矿业权"/>
      <sheetName val="其他无形资产"/>
      <sheetName val="开发支出"/>
      <sheetName val="商誉"/>
      <sheetName val="长期待摊费用"/>
      <sheetName val="递延税资产"/>
      <sheetName val="其他非流资产"/>
      <sheetName val="短期借款"/>
      <sheetName val="交易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一年到期非流负债"/>
      <sheetName val="其他流动负债"/>
      <sheetName val="长期借款"/>
      <sheetName val="应付债券"/>
      <sheetName val="长期应付款"/>
      <sheetName val="预计负债"/>
      <sheetName val="递延税负债"/>
      <sheetName val="其他非流负债"/>
      <sheetName val="调整分录"/>
      <sheetName val="项目"/>
      <sheetName val="固定资产预测"/>
      <sheetName val="基本情况表"/>
      <sheetName val="hidden0"/>
      <sheetName val="hidden1"/>
      <sheetName val="内部往来"/>
      <sheetName val="Rental Commitment 06.01"/>
      <sheetName val="银行借款询证"/>
      <sheetName val="879099"/>
      <sheetName val="字典表"/>
      <sheetName val="代码组"/>
      <sheetName val="1月"/>
      <sheetName val="Sheet1(枚举值数据源，请勿删除！！)"/>
      <sheetName val="数据表不能删除"/>
      <sheetName val="本年收入合计"/>
      <sheetName val="编码"/>
      <sheetName val="字典"/>
      <sheetName val="字典值"/>
      <sheetName val="表2-1(100章清单)"/>
      <sheetName val="表2-1(200章清单)"/>
      <sheetName val="表2-1(400章清单)"/>
      <sheetName val="表2-1(500章清单)"/>
      <sheetName val="YSDFXMMX"/>
      <sheetName val="Define"/>
      <sheetName val="ZB"/>
      <sheetName val="网络平台"/>
      <sheetName val="基础编码"/>
      <sheetName val="2013-08"/>
      <sheetName val="2015-01"/>
      <sheetName val="数据有效性"/>
      <sheetName val="2015年6月之前到期商票台账"/>
      <sheetName val="Proj Assum"/>
      <sheetName val="单价分析表"/>
      <sheetName val="分部分项清单(模板)"/>
      <sheetName val="预算封面"/>
      <sheetName val="기본"/>
      <sheetName val="成本科目"/>
      <sheetName val="确认书 "/>
      <sheetName val="梁家5-1-1房建"/>
      <sheetName val="13.6_»¨·ÖÅä_"/>
      <sheetName val="13.65Éò_·ÖÅä±í"/>
      <sheetName val="»ã×Ü_"/>
      <sheetName val="Í°_20L"/>
      <sheetName val="2007庆优"/>
      <sheetName val="相关参数"/>
      <sheetName val="有效性"/>
      <sheetName val="变动成本分析"/>
      <sheetName val="总成本分析"/>
      <sheetName val="Lead"/>
      <sheetName val="Cover"/>
      <sheetName val="测算模式"/>
      <sheetName val="利润测算 (按物业类型)"/>
      <sheetName val="规划面积"/>
      <sheetName val="敏感性分析"/>
      <sheetName val="2.规划面积"/>
      <sheetName val="0.2参数表"/>
      <sheetName val="5.2成本分配"/>
      <sheetName val="铝合金栏杆、雨篷 (渝园)"/>
      <sheetName val="明細表"/>
      <sheetName val="机器设备（境外设备）评估计算表"/>
      <sheetName val="评估案例及主要设备状况调查表"/>
      <sheetName val="车辆清查核实表"/>
      <sheetName val="二手价评估车辆计算表及案例"/>
      <sheetName val="机动车辆经济使用年限及行驶里程参考表"/>
      <sheetName val="电子设备清查核实表"/>
      <sheetName val="资料清单"/>
      <sheetName val="项目信息（填表页）"/>
      <sheetName val="设备评估步骤及复核表"/>
      <sheetName val="设备类资产基本情况调查表"/>
      <sheetName val="关于设备权属问题的声明及承诺"/>
      <sheetName val="机器设备清查核实明细表"/>
      <sheetName val="11度华丹͂_x0001__x0013_[SMCTSSP2.XLS]13度高浓"/>
      <sheetName val="eqpmad2䅡턐ぶ_x0011__x000f_SAPBEXundefined。"/>
      <sheetName val="eqpmad2䅡턐ぶ_x0011_"/>
      <sheetName val="eqpmad2䅡턐ぶ_x"/>
      <sheetName val="AR"/>
      <sheetName val="表2_2_4_3_3固定资产-电子设备"/>
      <sheetName val="下拉菜单数据源表"/>
      <sheetName val="上年末"/>
      <sheetName val="10月"/>
      <sheetName val="11月"/>
      <sheetName val="12月"/>
      <sheetName val="2月"/>
      <sheetName val="3月"/>
      <sheetName val="4月"/>
      <sheetName val="5月"/>
      <sheetName val="7月"/>
      <sheetName val="8月"/>
      <sheetName val="9月"/>
      <sheetName val="平衡表"/>
      <sheetName val="土方"/>
      <sheetName val="梁"/>
      <sheetName val="石材购买量统计"/>
      <sheetName val="下拉菜单"/>
      <sheetName val="施工参考单价报价表"/>
      <sheetName val="建筑面积 "/>
      <sheetName val="甲指乙供材料报价表"/>
      <sheetName val="temp"/>
      <sheetName val="清单（不打印）"/>
      <sheetName val="Estimate Details"/>
      <sheetName val="设计部"/>
      <sheetName val="B4零星"/>
      <sheetName val="2002年一般预算收入"/>
      <sheetName val="事业发展"/>
      <sheetName val="县乡财政困难测算方案"/>
      <sheetName val="村级支出"/>
      <sheetName val="General Dealer Data"/>
      <sheetName val="XXXXXXXX"/>
      <sheetName val="Inv_days #5"/>
      <sheetName val="代码表"/>
      <sheetName val="二层"/>
      <sheetName val="固化库"/>
      <sheetName val="5期B栋会所装饰精装修"/>
      <sheetName val="月计划"/>
      <sheetName val="单价"/>
      <sheetName val="防水工程"/>
      <sheetName val="强电清单"/>
      <sheetName val="XLR_NoRangeSheet"/>
      <sheetName val="工程量汇总表"/>
      <sheetName val="Criteria"/>
      <sheetName val="Wl. Fin."/>
      <sheetName val="JOA首頁"/>
      <sheetName val="人工费取费"/>
      <sheetName val="2006年10月"/>
      <sheetName val="地梁"/>
      <sheetName val="装饰部分"/>
      <sheetName val="土方、桩基、支护、降水工程综合单价表"/>
      <sheetName val="土方、桩基、支护、降水工程综合单价组价明细表"/>
      <sheetName val="装修材料费"/>
      <sheetName val="D房底稿"/>
      <sheetName val="A1-1"/>
      <sheetName val="A1-2"/>
      <sheetName val="A1-3"/>
      <sheetName val="A2-1"/>
      <sheetName val="A2-2"/>
      <sheetName val="BS房底稿"/>
      <sheetName val="隔墙、幕墙"/>
      <sheetName val="B1-4"/>
      <sheetName val="B1-5"/>
      <sheetName val="B2-4"/>
      <sheetName val="B2-5"/>
      <sheetName val="B3-1"/>
      <sheetName val="C1-2"/>
      <sheetName val="C2-2"/>
      <sheetName val="C2-3"/>
      <sheetName val="C3-1"/>
      <sheetName val="C4-1"/>
      <sheetName val="D1-4"/>
      <sheetName val="D1-5"/>
      <sheetName val="D1-6"/>
      <sheetName val="主材表（给排水）"/>
      <sheetName val="隔墙"/>
      <sheetName val="算分表"/>
      <sheetName val="包干费用表"/>
      <sheetName val="基础项目"/>
      <sheetName val="資料庫"/>
      <sheetName val="表3"/>
      <sheetName val="小学教学综合楼"/>
      <sheetName val="3"/>
      <sheetName val="eva"/>
      <sheetName val="A1户型装饰"/>
      <sheetName val="基本参数"/>
      <sheetName val="成本估算"/>
      <sheetName val="07水"/>
      <sheetName val="计算明细表"/>
      <sheetName val="貨品科目"/>
      <sheetName val="量(原)"/>
      <sheetName val="管线计算表"/>
      <sheetName val="表3-2园建工程清单 "/>
      <sheetName val="价格表"/>
      <sheetName val="A、B、C户型室内装修 "/>
      <sheetName val="PUR资料库"/>
      <sheetName val="合格证 (2)"/>
      <sheetName val="东一一层方柱砼"/>
      <sheetName val="52-56栋标准层"/>
      <sheetName val="54栋住户大堂"/>
      <sheetName val="材料价格"/>
      <sheetName val="柱计算"/>
      <sheetName val="铝合金"/>
      <sheetName val="园建计算表1梁工"/>
      <sheetName val="16#楼公共区域"/>
      <sheetName val="General"/>
      <sheetName val="item information"/>
      <sheetName val="其它工作项目报价清单"/>
      <sheetName val="D1电气单价表"/>
      <sheetName val="损  益  表"/>
      <sheetName val="硬景 "/>
      <sheetName val="二标段上木 "/>
      <sheetName val="上木"/>
      <sheetName val="下木"/>
      <sheetName val="财务明细表"/>
      <sheetName val="农业人口"/>
      <sheetName val="报价细目表"/>
      <sheetName val="点表"/>
      <sheetName val="门窗"/>
      <sheetName val="单价分析过程"/>
      <sheetName val="主要材料价格表 (2)"/>
      <sheetName val="总价及单价表"/>
      <sheetName val="单价表"/>
      <sheetName val="室内汇总"/>
      <sheetName val="Assum"/>
      <sheetName val="信宜"/>
      <sheetName val="模板"/>
      <sheetName val="19#楼(作废)"/>
      <sheetName val="计算表2"/>
      <sheetName val="玻璃"/>
      <sheetName val="材料名称标准表"/>
      <sheetName val="五金配件(1)"/>
      <sheetName val="名称"/>
      <sheetName val="型材表"/>
      <sheetName val="雨棚"/>
      <sheetName val="湿装饰"/>
      <sheetName val="电气部分"/>
      <sheetName val="C、D区室外铺贴工程量计算书"/>
      <sheetName val="单位"/>
      <sheetName val="GRSummary"/>
      <sheetName val="집계표"/>
      <sheetName val="变量单"/>
      <sheetName val="List price"/>
      <sheetName val="设置"/>
      <sheetName val="酒店土建工程综合单价表"/>
      <sheetName val="酒店土建工程综合单价组价明细表"/>
      <sheetName val="分部分项工程量清单"/>
      <sheetName val="主要材料用量"/>
      <sheetName val="清单1"/>
      <sheetName val="Product Info"/>
      <sheetName val="Product_Info"/>
      <sheetName val="材料清单"/>
      <sheetName val="地面过水泥砂"/>
      <sheetName val="楼板镂空及加楼板（部分项目有争议）"/>
      <sheetName val="型材线密度表"/>
      <sheetName val="表3.1增城土建工程综合单价组价明细表"/>
      <sheetName val="Macro1"/>
      <sheetName val="开发"/>
      <sheetName val="会计利润"/>
      <sheetName val="基本设置"/>
      <sheetName val="1-6月客戶數"/>
      <sheetName val="預算目標"/>
      <sheetName val="方案1"/>
      <sheetName val="系数516"/>
      <sheetName val="99CCTV"/>
      <sheetName val="开发节凑"/>
      <sheetName val="纳税调整"/>
      <sheetName val="项目指标"/>
      <sheetName val="合同台账"/>
      <sheetName val="动态成本"/>
      <sheetName val="付款台账"/>
      <sheetName val="附表1"/>
      <sheetName val="G2TempSheet"/>
      <sheetName val="建造目标成本审批表"/>
      <sheetName val="一期住宅成本明细表"/>
      <sheetName val="一期车库成本明细表"/>
      <sheetName val="一期商业建安费 "/>
      <sheetName val="基础资料（B）"/>
      <sheetName val="总成本、总收入、租赁收入、资产估值"/>
      <sheetName val="原材料单价分析"/>
      <sheetName val="指标汇总表"/>
      <sheetName val="项目信息"/>
      <sheetName val="销售计划"/>
      <sheetName val="简表"/>
      <sheetName val="数据库目录及材料价格表"/>
      <sheetName val="1#量统计"/>
      <sheetName val="报价明细表"/>
      <sheetName val="材料调价表"/>
      <sheetName val="ANL"/>
      <sheetName val="主材价格"/>
      <sheetName val="费用表"/>
      <sheetName val="损耗"/>
      <sheetName val="材料单价表"/>
      <sheetName val="rebrand"/>
      <sheetName val="主结构量"/>
      <sheetName val="2_1 Termine"/>
      <sheetName val="2_2 Termine"/>
      <sheetName val="4_1 Orga_"/>
      <sheetName val="3_3 Fabrikate_Küche"/>
      <sheetName val="4_2_1 Pers"/>
      <sheetName val="4_2_2 Pers"/>
      <sheetName val="5 Subs"/>
      <sheetName val="7 BE"/>
      <sheetName val="8 Ref_"/>
      <sheetName val="8 Bietererklärung"/>
      <sheetName val="1_4 Optionen"/>
      <sheetName val="1_5 EPs"/>
      <sheetName val="3_1 Fabrikate_Bau"/>
      <sheetName val="单方成本测算(帐面)"/>
      <sheetName val="成本结转表(IFRS)"/>
      <sheetName val="全周期汇总表"/>
      <sheetName val="营销归口费用"/>
      <sheetName val="与报建方案版本对比"/>
      <sheetName val="编制说明"/>
      <sheetName val="营销设施费拆分明细表"/>
      <sheetName val="测算明细表"/>
      <sheetName val="资源指标"/>
      <sheetName val="营销建造费-新"/>
      <sheetName val="关键指标"/>
      <sheetName val="测配指标"/>
      <sheetName val="经济技术指标"/>
      <sheetName val="悦府块配置"/>
      <sheetName val="2#地配置标准"/>
      <sheetName val="配置标准"/>
      <sheetName val="与拿地版对比"/>
      <sheetName val="目标成本合理性分析表"/>
      <sheetName val="现金流量预算表"/>
      <sheetName val="公园悦府配置标准"/>
      <sheetName val="与控制清单对比"/>
      <sheetName val="合同清单"/>
      <sheetName val="非合同清单"/>
      <sheetName val="财政供养人员增幅"/>
      <sheetName val="mwin"/>
      <sheetName val="01预算汇总表"/>
      <sheetName val="1.1.1（土建6#楼）"/>
      <sheetName val="华房01"/>
      <sheetName val="健翔01"/>
      <sheetName val="京通01"/>
      <sheetName val="目标成本"/>
      <sheetName val="四月份月报"/>
      <sheetName val="average price"/>
      <sheetName val="05年预售率"/>
      <sheetName val="2006年宏观调控对绿城的影响"/>
      <sheetName val="5-3工程物资"/>
      <sheetName val="5-4-2在建安装"/>
      <sheetName val="5-5固定清理"/>
      <sheetName val="5-6待处理固定损失"/>
      <sheetName val="费用清单"/>
      <sheetName val="填表说明"/>
      <sheetName val="索引（补充）"/>
      <sheetName val="申报表封面（此表不填，填索引）"/>
      <sheetName val="填表注意事项（先看）"/>
      <sheetName val="链接表（勿动） 元)"/>
      <sheetName val="链接表（勿动）"/>
      <sheetName val="流动资产链接表"/>
      <sheetName val="存货链接表"/>
      <sheetName val="链接表"/>
      <sheetName val="企业基本情况"/>
      <sheetName val="两次基准日的对比 (0531与0831)"/>
      <sheetName val="两次基准日的对比"/>
      <sheetName val="长期股权投资表"/>
      <sheetName val="收益法汇总表"/>
      <sheetName val="链接表（勿动） (元表)"/>
      <sheetName val="链接表万元（勿动）"/>
      <sheetName val="流动资产链接表（勿动）"/>
      <sheetName val="贵阳精铸表格填报问题"/>
      <sheetName val="1-汇总表"/>
      <sheetName val="2-分类汇总"/>
      <sheetName val="3-流动汇总"/>
      <sheetName val="3-1货币汇总表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7应收股利"/>
      <sheetName val="3-8其他应收款"/>
      <sheetName val="3-9存货汇总"/>
      <sheetName val="3-9-1材料采购（在途物资）"/>
      <sheetName val="3-9-3在库周转材料"/>
      <sheetName val="3-9-4委托加工物资"/>
      <sheetName val="3-9-2原材料"/>
      <sheetName val="3-9-5-1产成品（库存商品）"/>
      <sheetName val="3-9-5-2产成品(开发产品)"/>
      <sheetName val="3-9-5-3产成品(出租开发产品)"/>
      <sheetName val="3-9-6-1在产品（自制半成品）"/>
      <sheetName val="报废工装模具"/>
      <sheetName val="3-9-8在用周转材料（工装模具）"/>
      <sheetName val="3-9-8在用周转材料（工装模具1）"/>
      <sheetName val="3-9-6-2在产品(开发成本)"/>
      <sheetName val="3-9-7发出商品"/>
      <sheetName val="3-9-8在用周转材料"/>
      <sheetName val="3-9-9未结算工程"/>
      <sheetName val="3-10一年到期非流动资产"/>
      <sheetName val="3-11其他流动资产"/>
      <sheetName val="4-非流动资产汇总"/>
      <sheetName val="4-1可供出售金融资产汇总"/>
      <sheetName val="4-1-2可出售-债券"/>
      <sheetName val="4-1-1可出售-股票"/>
      <sheetName val="4-1-3可出售-其他"/>
      <sheetName val="4-2持有到期投资"/>
      <sheetName val="4-3长期应收"/>
      <sheetName val="页面设置"/>
      <sheetName val="4-4长期股权投资"/>
      <sheetName val="4-5投资性房地产汇总表"/>
      <sheetName val="4-5-1投资性房地产"/>
      <sheetName val="4-5-2投资性房地产"/>
      <sheetName val="4-5-3投资性地产"/>
      <sheetName val="4-5-4投资性地产"/>
      <sheetName val="4-6固定资产汇总"/>
      <sheetName val="固定资产闲置报废及产权情况统计（不填）"/>
      <sheetName val="4-6-1房屋建筑物"/>
      <sheetName val="4-6-2构筑物"/>
      <sheetName val="4-6-3管道沟槽"/>
      <sheetName val="报废资产清单"/>
      <sheetName val="原购置设备"/>
      <sheetName val="4-6-4机器设备"/>
      <sheetName val="废钢价格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2-4无形-技术、商标、著作权等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流动负债链接表（不填勿动）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"/>
      <sheetName val="6-1长期借款"/>
      <sheetName val="6-2应付债券"/>
      <sheetName val="6-3长期应付款"/>
      <sheetName val="非流动负债链接表（不填勿动）"/>
      <sheetName val="6-4专项应付款"/>
      <sheetName val="6-5预计负债"/>
      <sheetName val="6-6递延所得税负债"/>
      <sheetName val="6-7其他非流动负债"/>
      <sheetName val="或有事项声明书"/>
      <sheetName val="期后事项声明书"/>
      <sheetName val="產值達成率"/>
      <sheetName val="Base Info"/>
      <sheetName val="A16C"/>
      <sheetName val="ITEM"/>
      <sheetName val="2004电器设备"/>
      <sheetName val="2004电子设备"/>
      <sheetName val="2004房屋建筑物"/>
      <sheetName val="2004家具"/>
      <sheetName val="2004通用设备"/>
      <sheetName val="2004土地"/>
      <sheetName val="2004仪器仪表"/>
      <sheetName val="2004运输设备"/>
      <sheetName val="2004专用设备"/>
      <sheetName val="补贴收入明细表"/>
      <sheetName val="工程量计算表"/>
      <sheetName val="递延收益"/>
      <sheetName val="实收资本"/>
      <sheetName val="资本公积"/>
      <sheetName val="盈余公积"/>
      <sheetName val="专项储备"/>
      <sheetName val="未分配利润"/>
      <sheetName val="少数股东权益"/>
      <sheetName val="营业收入及成本"/>
      <sheetName val="营业收入成本分类"/>
      <sheetName val="_2816"/>
      <sheetName val="_2993"/>
      <sheetName val="_6058"/>
      <sheetName val="_8008"/>
      <sheetName val="UFPrn20100628104552"/>
      <sheetName val="5-1-3管沟"/>
      <sheetName val="2.5上年现金试算"/>
      <sheetName val="삅ོ䚋栠Ѫ_x005f_x0000_ࡪ㋨ﯾ_x005f_xffff_ﱅ잃蔐緀薼糀謋⁎橓"/>
      <sheetName val="삅ོ䚋栠Ѫ_x005f_x0000_ࡪ㋨"/>
      <sheetName val="삅ོ䚋栠Ѫ_x005f_x0000_ࡪ㋨ﯾ_x005f_xffff_ﱅ잃蔐緀薼糀謋"/>
      <sheetName val="삅ོ䚋栠Ѫ_x005f_x0000_ࡪ㋨ﯾ_x005f_xffff_ﱅ잃"/>
      <sheetName val="삅ོ䚋栠Ѫ_x005f_x0000_ࡪ㋨ﯾ_x005f_xffff_ﱅ잃蔐緀薼糀"/>
      <sheetName val="삅ོ䚋栠Ѫ_x005f_x0000_ࡪ㋨ﯾ_x005f_xffff_ﱅ잃蔐緀"/>
      <sheetName val="삅ོ䚋栠Ѫ_x005f_x0000_ࡪ㋨ﯾ_x005f_xffff_ﱅ잃蔐緀薼"/>
      <sheetName val="삅ོ䚋栠Ѫ_x005f_x0000_ࡪ㋨ﯾ_x005f_xffff_ﱅ잃蔐"/>
      <sheetName val="삅ོ䚋栠Ѫ_x005f_x0000_ࡪ㋨ﯾ"/>
      <sheetName val="삅ོ䚋栠Ѫ_x005f_x0000_ࡪ㋨ﯾ_x005f_xffff_ﱅ"/>
      <sheetName val="Sheet1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1"/>
      <sheetName val="Sheet2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"/>
      <sheetName val="表1-汇总表"/>
      <sheetName val="表2-房地产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4-2长投债券"/>
      <sheetName val="3流资汇总"/>
      <sheetName val="表3流资汇总"/>
      <sheetName val="评估申报表填表摘要"/>
      <sheetName val="结果汇总"/>
      <sheetName val="房"/>
      <sheetName val="注册信息"/>
      <sheetName val="_x005f_x0000__x005f_x0000__x005f_x0000__x005f_x0000__x0"/>
      <sheetName val="_x005f_x005f_x005f_x0000__x005f_x005f_x005f_x0000__x005"/>
      <sheetName val="B"/>
      <sheetName val="四川省"/>
      <sheetName val="附表一"/>
      <sheetName val="附表二"/>
      <sheetName val="附表三"/>
      <sheetName val="附表四"/>
      <sheetName val="附表五"/>
      <sheetName val="附表六"/>
      <sheetName val="附表七"/>
      <sheetName val="附表八"/>
      <sheetName val="附表九"/>
      <sheetName val="附表十"/>
      <sheetName val="附表十一"/>
      <sheetName val="附表十二"/>
      <sheetName val="附表十三"/>
      <sheetName val="房地产"/>
      <sheetName val="收入"/>
      <sheetName val="说明"/>
      <sheetName val="资产负债表"/>
      <sheetName val="_x005f_x0000__x005f_x0000__x005"/>
      <sheetName val="EFR30696"/>
      <sheetName val="W"/>
      <sheetName val="企业表一"/>
      <sheetName val="M-5A"/>
      <sheetName val="待摊费用明细表"/>
      <sheetName val="会计科目"/>
      <sheetName val="3-9其他应收"/>
      <sheetName val="9-3应付帐款"/>
      <sheetName val="信息技术资本性支出"/>
      <sheetName val="3-11待摊"/>
      <sheetName val="6-1土地"/>
      <sheetName val="1"/>
      <sheetName val="YS02-02"/>
      <sheetName val="K1 Tax computation"/>
      <sheetName val="房地产_x0005_"/>
      <sheetName val="Assumptions"/>
      <sheetName val="房地产调查评估"/>
      <sheetName val="列表"/>
      <sheetName val="房缀ᨎ"/>
      <sheetName val="长期其他应收款"/>
      <sheetName val="未完工合同成本设备"/>
      <sheetName val="预付款项RMB租金"/>
      <sheetName val="房_xdc00_ᎉ"/>
      <sheetName val="房ᴀᨈ"/>
      <sheetName val="房紀ዱ"/>
      <sheetName val="房碕"/>
      <sheetName val="房谀⹛"/>
      <sheetName val="房䀀䅛"/>
      <sheetName val="房_"/>
      <sheetName val="房0"/>
      <sheetName val="四缀ᨎ"/>
      <sheetName val="四罨ᨎ"/>
      <sheetName val="Validation source"/>
      <sheetName val="F-C-2"/>
      <sheetName val="F-C"/>
      <sheetName val="AIS"/>
      <sheetName val="四ᴀᨈ"/>
      <sheetName val="#REF"/>
      <sheetName val="四罥ᨎ"/>
      <sheetName val="四羋ᨎ"/>
      <sheetName val="AIO"/>
      <sheetName val="Assump"/>
      <sheetName val="四_xdc00_ᎉ"/>
      <sheetName val="四㱥᎕"/>
      <sheetName val="Non-Statistical Sampling"/>
      <sheetName val="四Ε"/>
      <sheetName val="四ԯ"/>
      <sheetName val="房ᵨᨈ"/>
      <sheetName val="Comp"/>
      <sheetName val="Material U.P"/>
      <sheetName val="_土地底稿.xls_房_"/>
      <sheetName val="_土地底稿.xls__土地底稿.xls_房_"/>
      <sheetName val="Sheet1 (11)"/>
      <sheetName val="参数表"/>
      <sheetName val="土地底稿"/>
      <sheetName val="UFPrn20021130165512"/>
      <sheetName val="其他应收款坏账准备"/>
      <sheetName val="财务费用"/>
      <sheetName val="管理费用"/>
      <sheetName val="房ᎉ"/>
      <sheetName val="四ᎉ"/>
      <sheetName val="房地产虘_x0013_蚜_x0013_"/>
      <sheetName val="5-1-3管沟"/>
      <sheetName val="表2_2_4_1固定资产-房屋建筑物"/>
      <sheetName val="3-1-1现金"/>
      <sheetName val="5-3工程物资"/>
      <sheetName val="5-4-2在建安装"/>
      <sheetName val="5-5固定清理"/>
      <sheetName val="5-6待处理固定损失"/>
      <sheetName val="_2617"/>
      <sheetName val="_5530"/>
      <sheetName val="表3-7-2短期贷款(对私)"/>
      <sheetName val="房/"/>
      <sheetName val="[土地底稿.xls]房/"/>
      <sheetName val="[土地底稿.xls][土地底稿.xls]房/"/>
      <sheetName val="_x0"/>
      <sheetName val="房地产_x0005_"/>
      <sheetName val="_x005"/>
      <sheetName val="Consol"/>
      <sheetName val="1梁家5-1-1房建"/>
      <sheetName val="1梁家5-1-2构筑"/>
      <sheetName val="中山低值"/>
      <sheetName val="科目代码"/>
      <sheetName val="4-货币资金-现金"/>
      <sheetName val="Control"/>
      <sheetName val="_x005f_x005f_x005f_x0000__x005f"/>
      <sheetName val="9-11其他应交"/>
      <sheetName val="8-1其他长期"/>
      <sheetName val="8-2递税借项"/>
      <sheetName val="3-8应收补贴"/>
      <sheetName val="3-2短投汇总"/>
      <sheetName val="Financial Statement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6-2其他无形"/>
      <sheetName val="7-1开办费"/>
      <sheetName val="7-2长期待摊"/>
      <sheetName val="9-1短期借款"/>
      <sheetName val="9-10应付利润"/>
      <sheetName val="9-12预提"/>
      <sheetName val="9-13一年内长债"/>
      <sheetName val="9-2应付票据"/>
      <sheetName val="9-5代销商品款"/>
      <sheetName val="9-7应付工资"/>
      <sheetName val="9-8应付福利费"/>
      <sheetName val="3-1-2银存"/>
      <sheetName val="3-1-3其他货币"/>
      <sheetName val="3-10存货汇总"/>
      <sheetName val="3-12待处理流损"/>
      <sheetName val="3-13一年长债"/>
      <sheetName val="3-14其他流资"/>
      <sheetName val="3-5应收股利"/>
      <sheetName val="3-6应收利息"/>
      <sheetName val="3-7预付帐款"/>
      <sheetName val="长投汇总"/>
      <sheetName val="9-14其他流负"/>
      <sheetName val="9-4预收帐款"/>
      <sheetName val="9-6其他应付款"/>
      <sheetName val="9-9应交税金"/>
      <sheetName val="披露表(上市)"/>
      <sheetName val="eqpmad2"/>
      <sheetName val="3-10-1原材料"/>
      <sheetName val="3-10-11探矿权"/>
      <sheetName val="5-1-1房建"/>
      <sheetName val="5-2-1机器设备"/>
      <sheetName val="5-2-2车辆"/>
      <sheetName val="5-4-1在建土建"/>
      <sheetName val="5-1-2构筑"/>
      <sheetName val="5-2-3电子设备"/>
      <sheetName val="参数"/>
      <sheetName val="1.2-未审利润及利润分配表"/>
      <sheetName val="P&amp;L weekly"/>
      <sheetName val="役"/>
      <sheetName val="业招费"/>
      <sheetName val="H"/>
      <sheetName val="Input-Act"/>
      <sheetName val="SET UP"/>
      <sheetName val="Accrualtax"/>
      <sheetName val="工时统计"/>
      <sheetName val="梁家5-1-1房建"/>
      <sheetName val="3337"/>
      <sheetName val="4137"/>
      <sheetName val="4151"/>
      <sheetName val="4154"/>
      <sheetName val="4156"/>
      <sheetName val="Collateral"/>
      <sheetName val="Disposition"/>
      <sheetName val="Sheet337"/>
      <sheetName val="Sheet"/>
      <sheetName val="内外控制表"/>
      <sheetName val="海盐加工装置"/>
      <sheetName val="审计标识"/>
      <sheetName val="_2590"/>
      <sheetName val="_2642"/>
      <sheetName val="_2647"/>
      <sheetName val="_04009"/>
      <sheetName val="_0401"/>
      <sheetName val="UFPrn20040930171821"/>
      <sheetName val="档案"/>
      <sheetName val="Parameters"/>
      <sheetName val="4-10生产性生物资产"/>
      <sheetName val="财务指标"/>
      <sheetName val="master"/>
      <sheetName val="E1020"/>
      <sheetName val="售电收入"/>
      <sheetName val="GS's Assumptions"/>
      <sheetName val="固定资产资料"/>
      <sheetName val="现金"/>
      <sheetName val="关联交易-存款"/>
      <sheetName val="四䀀ⱖ"/>
      <sheetName val="驗證資料"/>
      <sheetName val="#REF!"/>
      <sheetName val="POWER ASSUMPTIONS"/>
      <sheetName val="索引"/>
      <sheetName val="G.1R-Shou COP Gf"/>
      <sheetName val="Assump2"/>
      <sheetName val="合成単価作成・-BLDG"/>
      <sheetName val="ACTIVO"/>
      <sheetName val="主要规划指标"/>
      <sheetName val="Customize Your Invoice"/>
      <sheetName val="Invoice"/>
      <sheetName val="房地产评估调查表 (13)"/>
      <sheetName val="房地产评估调查⨸瀀㟞"/>
      <sheetName val="1.资金支付台帐"/>
      <sheetName val="03建筑消耗量清单库"/>
      <sheetName val="表0-汇总表"/>
      <sheetName val="A3 &amp; U 09-01"/>
      <sheetName val="X"/>
      <sheetName val="0"/>
      <sheetName val="¨"/>
      <sheetName val="¼"/>
      <sheetName val="_x0005_"/>
      <sheetName val="5"/>
      <sheetName val="@"/>
      <sheetName val="þ"/>
      <sheetName val="_x0008_"/>
      <sheetName val="银行存款Dy"/>
      <sheetName val="应收利息Dy"/>
      <sheetName val="分录"/>
      <sheetName val="短期投资Dy"/>
      <sheetName val="货币资金Dy"/>
      <sheetName val="ø"/>
      <sheetName val="Ò"/>
      <sheetName val="è"/>
      <sheetName val="¸"/>
      <sheetName val="_x0018_"/>
      <sheetName val="房地产헾"/>
      <sheetName val="P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dxnsjtempsheet"/>
      <sheetName val="PRC GAAP"/>
      <sheetName val="_2640"/>
      <sheetName val="港币"/>
      <sheetName val="内部填写目录"/>
      <sheetName val="房地产评估调헾】_x0005_"/>
      <sheetName val="房地产评估调查表 (1Ā房"/>
      <sheetName val="_Recovered_SheetName_338_"/>
      <sheetName val="_Recovered_SheetName_339_"/>
      <sheetName val="房地产评估调查表 (1︀ᇕ"/>
      <sheetName val="房︀ᇕ"/>
      <sheetName val="房栀㖀"/>
      <sheetName val="房Ā房"/>
      <sheetName val="房ᮄ"/>
      <sheetName val="房ꠀṾ"/>
      <sheetName val="四怀絒"/>
      <sheetName val="江苏苏州本部（中央）"/>
      <sheetName val="房턀液"/>
      <sheetName val="房地产评估调蔘8蕜8헾⾒_x0005_"/>
      <sheetName val="房地产评估调墨þ颙⿇_x0005_"/>
      <sheetName val="评估结论"/>
      <sheetName val="房地产评估调查表 (10@"/>
      <sheetName val="67-1-一年内到期长期负债清柡表（中华）"/>
      <sheetName val="72-所有者捃益"/>
      <sheetName val="表5-租兺房丧-第三方"/>
      <sheetName val="目錄"/>
      <sheetName val="房地产评估调查表 (1︁껕"/>
      <sheetName val="基本情况"/>
      <sheetName val="房地产评估调查表 (1ԯ"/>
      <sheetName val="房地产评估调查表 (1︀黕"/>
      <sheetName val="房地产评估调查表 (1ࠀ㊀"/>
      <sheetName val="房地产评估调查表 (1︀퇕"/>
      <sheetName val="房地产评估调查表 (1　ⷰ"/>
      <sheetName val="房栀⮂"/>
      <sheetName val="应收票据"/>
      <sheetName val="codeValue"/>
      <sheetName val="应收账款"/>
      <sheetName val="利润"/>
      <sheetName val="市场比较法"/>
      <sheetName val="Repayment Summary"/>
      <sheetName val="_Recovered_SheetName_337_"/>
      <sheetName val="房地产评估调查表 (1Ԉ"/>
      <sheetName val="房地产评估调查表 (1倂䮹"/>
      <sheetName val="房地产评估调查表 (1 튞"/>
      <sheetName val="P4管理费用"/>
      <sheetName val="L2银行存款"/>
      <sheetName val="Title"/>
      <sheetName val="Financial statements"/>
      <sheetName val="Financ. Overview"/>
      <sheetName val="Toolbox"/>
      <sheetName val="完"/>
      <sheetName val="工资电费"/>
      <sheetName val="成本项目"/>
      <sheetName val="B7-2-1应付账款余额表"/>
      <sheetName val="科目表"/>
      <sheetName val="枚举字典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废物资"/>
      <sheetName val="报废物资-昭通分公司"/>
      <sheetName val="报废物资-红河 "/>
      <sheetName val="报废物资 -文山"/>
      <sheetName val="工程物资-集中处置"/>
      <sheetName val="询价记录"/>
      <sheetName val="Sheet1"/>
      <sheetName val="1梁家5-1-1房建"/>
      <sheetName val="1梁家5-1-2构筑"/>
    </sheetNames>
    <sheetDataSet>
      <sheetData sheetId="0">
        <row r="25">
          <cell r="P25">
            <v>5485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5"/>
  <sheetViews>
    <sheetView view="pageBreakPreview" zoomScaleNormal="100" workbookViewId="0">
      <selection activeCell="B11" sqref="B11"/>
    </sheetView>
  </sheetViews>
  <sheetFormatPr defaultColWidth="8.875" defaultRowHeight="14.25" x14ac:dyDescent="0.15"/>
  <cols>
    <col min="1" max="1" width="10.25" customWidth="1"/>
    <col min="2" max="3" width="19.125" customWidth="1"/>
    <col min="4" max="7" width="15" customWidth="1"/>
  </cols>
  <sheetData>
    <row r="1" spans="1:7" ht="25.5" x14ac:dyDescent="0.15">
      <c r="A1" s="94" t="s">
        <v>0</v>
      </c>
      <c r="B1" s="94"/>
      <c r="C1" s="94"/>
      <c r="D1" s="94"/>
      <c r="E1" s="94"/>
      <c r="F1" s="94"/>
      <c r="G1" s="94"/>
    </row>
    <row r="2" spans="1:7" s="74" customFormat="1" x14ac:dyDescent="0.15">
      <c r="A2" s="95" t="str">
        <f>'报废资产（景洪实业）'!A2</f>
        <v>评估基准日：2024年6月30日</v>
      </c>
      <c r="B2" s="95"/>
      <c r="C2" s="95"/>
      <c r="D2" s="95"/>
      <c r="E2" s="95"/>
      <c r="F2" s="95"/>
      <c r="G2" s="95"/>
    </row>
    <row r="3" spans="1:7" x14ac:dyDescent="0.15">
      <c r="A3" s="10"/>
      <c r="B3" s="10"/>
      <c r="C3" s="10"/>
      <c r="D3" s="10"/>
      <c r="E3" s="10"/>
      <c r="F3" s="10"/>
      <c r="G3" s="75" t="s">
        <v>1</v>
      </c>
    </row>
    <row r="4" spans="1:7" s="74" customFormat="1" x14ac:dyDescent="0.15">
      <c r="A4" s="76" t="str">
        <f>'报废资产（景洪实业）'!A4</f>
        <v>产权持有人：云南农垦景洪实业有限责任公司</v>
      </c>
      <c r="B4" s="77"/>
      <c r="C4" s="77"/>
      <c r="D4" s="78"/>
      <c r="E4" s="78"/>
      <c r="F4" s="78"/>
      <c r="G4" s="79" t="s">
        <v>2</v>
      </c>
    </row>
    <row r="5" spans="1:7" ht="16.5" x14ac:dyDescent="0.15">
      <c r="A5" s="99" t="s">
        <v>3</v>
      </c>
      <c r="B5" s="100"/>
      <c r="C5" s="97" t="s">
        <v>4</v>
      </c>
      <c r="D5" s="80" t="s">
        <v>5</v>
      </c>
      <c r="E5" s="81" t="s">
        <v>6</v>
      </c>
      <c r="F5" s="81" t="s">
        <v>7</v>
      </c>
      <c r="G5" s="81" t="s">
        <v>8</v>
      </c>
    </row>
    <row r="6" spans="1:7" ht="16.5" x14ac:dyDescent="0.15">
      <c r="A6" s="101"/>
      <c r="B6" s="102"/>
      <c r="C6" s="98"/>
      <c r="D6" s="81" t="s">
        <v>9</v>
      </c>
      <c r="E6" s="81" t="s">
        <v>10</v>
      </c>
      <c r="F6" s="81" t="s">
        <v>11</v>
      </c>
      <c r="G6" s="81" t="s">
        <v>12</v>
      </c>
    </row>
    <row r="7" spans="1:7" ht="16.5" x14ac:dyDescent="0.15">
      <c r="A7" s="82">
        <v>1</v>
      </c>
      <c r="B7" s="83" t="s">
        <v>13</v>
      </c>
      <c r="C7" s="80">
        <f>报废资产!A134</f>
        <v>131</v>
      </c>
      <c r="D7" s="84">
        <f>报废资产!J137</f>
        <v>1967536.1875411</v>
      </c>
      <c r="E7" s="84">
        <f>报废资产!M137</f>
        <v>0</v>
      </c>
      <c r="F7" s="85">
        <f>E7-D7</f>
        <v>-1967536.1875411</v>
      </c>
      <c r="G7" s="85">
        <f>IF(D7=0,"",F7/D7*100)</f>
        <v>-100</v>
      </c>
    </row>
    <row r="8" spans="1:7" ht="16.5" x14ac:dyDescent="0.15">
      <c r="A8" s="82"/>
      <c r="B8" s="86"/>
      <c r="C8" s="86"/>
      <c r="D8" s="84"/>
      <c r="E8" s="84"/>
      <c r="F8" s="85"/>
      <c r="G8" s="85"/>
    </row>
    <row r="9" spans="1:7" ht="16.5" x14ac:dyDescent="0.15">
      <c r="A9" s="82"/>
      <c r="B9" s="86"/>
      <c r="C9" s="86"/>
      <c r="D9" s="84"/>
      <c r="E9" s="84"/>
      <c r="F9" s="85"/>
      <c r="G9" s="85"/>
    </row>
    <row r="10" spans="1:7" ht="16.5" x14ac:dyDescent="0.15">
      <c r="A10" s="82"/>
      <c r="B10" s="86"/>
      <c r="C10" s="86"/>
      <c r="D10" s="84"/>
      <c r="E10" s="84"/>
      <c r="F10" s="85"/>
      <c r="G10" s="85"/>
    </row>
    <row r="11" spans="1:7" ht="16.5" x14ac:dyDescent="0.15">
      <c r="A11" s="82"/>
      <c r="B11" s="86"/>
      <c r="C11" s="86"/>
      <c r="D11" s="84"/>
      <c r="E11" s="84"/>
      <c r="F11" s="85"/>
      <c r="G11" s="85"/>
    </row>
    <row r="12" spans="1:7" ht="16.5" x14ac:dyDescent="0.15">
      <c r="A12" s="82"/>
      <c r="B12" s="86"/>
      <c r="C12" s="86"/>
      <c r="D12" s="84"/>
      <c r="E12" s="84"/>
      <c r="F12" s="85"/>
      <c r="G12" s="85"/>
    </row>
    <row r="13" spans="1:7" ht="16.5" x14ac:dyDescent="0.15">
      <c r="A13" s="82"/>
      <c r="B13" s="86"/>
      <c r="C13" s="86"/>
      <c r="D13" s="84"/>
      <c r="E13" s="84"/>
      <c r="F13" s="85"/>
      <c r="G13" s="85"/>
    </row>
    <row r="14" spans="1:7" ht="16.5" x14ac:dyDescent="0.15">
      <c r="A14" s="82"/>
      <c r="B14" s="86"/>
      <c r="C14" s="86"/>
      <c r="D14" s="84"/>
      <c r="E14" s="84"/>
      <c r="F14" s="85"/>
      <c r="G14" s="85"/>
    </row>
    <row r="15" spans="1:7" ht="16.5" x14ac:dyDescent="0.15">
      <c r="A15" s="96" t="s">
        <v>14</v>
      </c>
      <c r="B15" s="96"/>
      <c r="C15" s="87"/>
      <c r="D15" s="88">
        <f>SUM(D7:D14)</f>
        <v>1967536.1875411</v>
      </c>
      <c r="E15" s="88">
        <f>SUM(E7:E14)</f>
        <v>0</v>
      </c>
      <c r="F15" s="89">
        <f>E15-D15</f>
        <v>-1967536.1875411</v>
      </c>
      <c r="G15" s="89">
        <f>IF(D15=0,"",F15/D15*100)</f>
        <v>-100</v>
      </c>
    </row>
  </sheetData>
  <mergeCells count="5">
    <mergeCell ref="A1:G1"/>
    <mergeCell ref="A2:G2"/>
    <mergeCell ref="A15:B15"/>
    <mergeCell ref="C5:C6"/>
    <mergeCell ref="A5:B6"/>
  </mergeCells>
  <phoneticPr fontId="28" type="noConversion"/>
  <printOptions horizontalCentered="1" verticalCentered="1"/>
  <pageMargins left="0.75138888888888899" right="0.75138888888888899" top="1" bottom="1" header="0.5" footer="0.5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GM616"/>
  <sheetViews>
    <sheetView showGridLines="0" showZeros="0" view="pageBreakPreview" zoomScale="80" zoomScaleNormal="100" workbookViewId="0">
      <pane xSplit="1" ySplit="6" topLeftCell="B580" activePane="bottomRight" state="frozen"/>
      <selection pane="topRight"/>
      <selection pane="bottomLeft"/>
      <selection pane="bottomRight" activeCell="N588" sqref="N588"/>
    </sheetView>
  </sheetViews>
  <sheetFormatPr defaultColWidth="9" defaultRowHeight="15.75" customHeight="1" outlineLevelCol="1" x14ac:dyDescent="0.15"/>
  <cols>
    <col min="1" max="1" width="6.125" style="4" customWidth="1"/>
    <col min="2" max="2" width="14.875" style="4" customWidth="1"/>
    <col min="3" max="3" width="18.5" style="4" customWidth="1"/>
    <col min="4" max="4" width="16.625" style="5" customWidth="1" outlineLevel="1"/>
    <col min="5" max="5" width="20.25" style="4" hidden="1" customWidth="1" outlineLevel="1"/>
    <col min="6" max="6" width="5.25" style="4" customWidth="1" outlineLevel="1"/>
    <col min="7" max="7" width="9" style="4" customWidth="1" outlineLevel="1"/>
    <col min="8" max="8" width="12.5" style="6" customWidth="1" outlineLevel="1"/>
    <col min="9" max="9" width="13.625" style="7" customWidth="1"/>
    <col min="10" max="10" width="14.125" style="7" customWidth="1"/>
    <col min="11" max="11" width="15.125" style="8" customWidth="1"/>
    <col min="12" max="12" width="13.375" style="8" customWidth="1" outlineLevel="1"/>
    <col min="13" max="13" width="13.375" style="9" customWidth="1" outlineLevel="1"/>
    <col min="14" max="14" width="21" style="8" customWidth="1" outlineLevel="1"/>
    <col min="15" max="15" width="18" style="4" customWidth="1"/>
    <col min="16" max="194" width="9" style="4"/>
    <col min="196" max="16384" width="9" style="4"/>
  </cols>
  <sheetData>
    <row r="1" spans="1:15" s="1" customFormat="1" ht="30" customHeight="1" x14ac:dyDescent="0.15">
      <c r="A1" s="107" t="s">
        <v>15</v>
      </c>
      <c r="B1" s="108"/>
      <c r="C1" s="108"/>
      <c r="D1" s="108"/>
      <c r="E1" s="108"/>
      <c r="F1" s="108"/>
      <c r="G1" s="108"/>
      <c r="H1" s="108"/>
      <c r="I1" s="109"/>
      <c r="J1" s="109"/>
      <c r="K1" s="108"/>
      <c r="L1" s="108"/>
      <c r="M1" s="108"/>
      <c r="N1" s="108"/>
      <c r="O1" s="108"/>
    </row>
    <row r="2" spans="1:15" ht="14.1" customHeight="1" x14ac:dyDescent="0.15">
      <c r="A2" s="110" t="s">
        <v>16</v>
      </c>
      <c r="B2" s="111"/>
      <c r="C2" s="111"/>
      <c r="D2" s="111"/>
      <c r="E2" s="111"/>
      <c r="F2" s="111"/>
      <c r="G2" s="111"/>
      <c r="H2" s="112"/>
      <c r="I2" s="113"/>
      <c r="J2" s="113"/>
      <c r="K2" s="112"/>
      <c r="L2" s="112"/>
      <c r="M2" s="112"/>
      <c r="N2" s="112"/>
      <c r="O2" s="112"/>
    </row>
    <row r="3" spans="1:15" ht="14.1" customHeight="1" x14ac:dyDescent="0.15">
      <c r="A3" s="10"/>
      <c r="B3" s="10"/>
      <c r="C3" s="10"/>
      <c r="D3" s="10"/>
      <c r="E3" s="10"/>
      <c r="F3" s="10"/>
      <c r="G3" s="10"/>
      <c r="H3" s="11"/>
      <c r="I3" s="12"/>
      <c r="J3" s="12"/>
      <c r="K3" s="13"/>
      <c r="L3" s="13"/>
      <c r="M3" s="13"/>
      <c r="N3" s="13"/>
      <c r="O3" s="14"/>
    </row>
    <row r="4" spans="1:15" ht="15.75" customHeight="1" x14ac:dyDescent="0.15">
      <c r="A4" s="15" t="s">
        <v>17</v>
      </c>
      <c r="B4" s="15"/>
      <c r="C4" s="15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5"/>
    </row>
    <row r="5" spans="1:15" s="2" customFormat="1" ht="23.1" customHeight="1" x14ac:dyDescent="0.15">
      <c r="A5" s="104" t="s">
        <v>18</v>
      </c>
      <c r="B5" s="105" t="s">
        <v>19</v>
      </c>
      <c r="C5" s="105" t="s">
        <v>20</v>
      </c>
      <c r="D5" s="105" t="s">
        <v>21</v>
      </c>
      <c r="E5" s="105" t="s">
        <v>22</v>
      </c>
      <c r="F5" s="105" t="s">
        <v>23</v>
      </c>
      <c r="G5" s="105" t="s">
        <v>24</v>
      </c>
      <c r="H5" s="105" t="s">
        <v>25</v>
      </c>
      <c r="I5" s="114" t="s">
        <v>5</v>
      </c>
      <c r="J5" s="114"/>
      <c r="K5" s="106" t="s">
        <v>26</v>
      </c>
      <c r="L5" s="106" t="s">
        <v>27</v>
      </c>
      <c r="M5" s="106" t="s">
        <v>28</v>
      </c>
      <c r="N5" s="106" t="s">
        <v>29</v>
      </c>
      <c r="O5" s="105" t="s">
        <v>30</v>
      </c>
    </row>
    <row r="6" spans="1:15" s="2" customFormat="1" ht="24" customHeight="1" x14ac:dyDescent="0.15">
      <c r="A6" s="104"/>
      <c r="B6" s="105"/>
      <c r="C6" s="104"/>
      <c r="D6" s="104"/>
      <c r="E6" s="104"/>
      <c r="F6" s="104"/>
      <c r="G6" s="104"/>
      <c r="H6" s="104"/>
      <c r="I6" s="17" t="s">
        <v>31</v>
      </c>
      <c r="J6" s="17" t="s">
        <v>32</v>
      </c>
      <c r="K6" s="106"/>
      <c r="L6" s="106"/>
      <c r="M6" s="106"/>
      <c r="N6" s="106"/>
      <c r="O6" s="104"/>
    </row>
    <row r="7" spans="1:15" s="2" customFormat="1" ht="28.15" customHeight="1" x14ac:dyDescent="0.15">
      <c r="A7" s="18">
        <v>1</v>
      </c>
      <c r="B7" s="19"/>
      <c r="C7" s="19" t="s">
        <v>33</v>
      </c>
      <c r="D7" s="19" t="s">
        <v>34</v>
      </c>
      <c r="E7" s="20"/>
      <c r="F7" s="21" t="s">
        <v>35</v>
      </c>
      <c r="G7" s="22">
        <v>1629</v>
      </c>
      <c r="H7" s="69"/>
      <c r="I7" s="54">
        <v>13.59</v>
      </c>
      <c r="J7" s="54">
        <v>22138.11</v>
      </c>
      <c r="K7" s="25" t="s">
        <v>33</v>
      </c>
      <c r="L7" s="26">
        <v>1629</v>
      </c>
      <c r="M7" s="70">
        <v>9611</v>
      </c>
      <c r="N7" s="28" t="s">
        <v>36</v>
      </c>
      <c r="O7" s="29"/>
    </row>
    <row r="8" spans="1:15" s="2" customFormat="1" ht="28.15" customHeight="1" x14ac:dyDescent="0.15">
      <c r="A8" s="18">
        <v>2</v>
      </c>
      <c r="B8" s="19"/>
      <c r="C8" s="19" t="s">
        <v>33</v>
      </c>
      <c r="D8" s="19" t="s">
        <v>37</v>
      </c>
      <c r="E8" s="20"/>
      <c r="F8" s="21" t="s">
        <v>35</v>
      </c>
      <c r="G8" s="22">
        <v>132</v>
      </c>
      <c r="H8" s="69"/>
      <c r="I8" s="54">
        <v>15.7</v>
      </c>
      <c r="J8" s="54">
        <v>2072.4</v>
      </c>
      <c r="K8" s="25" t="s">
        <v>33</v>
      </c>
      <c r="L8" s="26">
        <v>132</v>
      </c>
      <c r="M8" s="70">
        <v>779</v>
      </c>
      <c r="N8" s="28" t="s">
        <v>36</v>
      </c>
      <c r="O8" s="29"/>
    </row>
    <row r="9" spans="1:15" s="2" customFormat="1" ht="28.15" customHeight="1" x14ac:dyDescent="0.15">
      <c r="A9" s="18">
        <v>3</v>
      </c>
      <c r="B9" s="19"/>
      <c r="C9" s="19" t="s">
        <v>38</v>
      </c>
      <c r="D9" s="19" t="s">
        <v>39</v>
      </c>
      <c r="E9" s="20"/>
      <c r="F9" s="21" t="s">
        <v>40</v>
      </c>
      <c r="G9" s="22">
        <v>36</v>
      </c>
      <c r="H9" s="69"/>
      <c r="I9" s="54">
        <v>60</v>
      </c>
      <c r="J9" s="54">
        <v>2160</v>
      </c>
      <c r="K9" s="25" t="s">
        <v>41</v>
      </c>
      <c r="L9" s="30">
        <v>360</v>
      </c>
      <c r="M9" s="70">
        <v>648</v>
      </c>
      <c r="N9" s="28" t="s">
        <v>36</v>
      </c>
      <c r="O9" s="29"/>
    </row>
    <row r="10" spans="1:15" s="2" customFormat="1" ht="28.15" customHeight="1" x14ac:dyDescent="0.15">
      <c r="A10" s="18">
        <v>4</v>
      </c>
      <c r="B10" s="19"/>
      <c r="C10" s="19" t="s">
        <v>42</v>
      </c>
      <c r="D10" s="19" t="s">
        <v>43</v>
      </c>
      <c r="E10" s="20"/>
      <c r="F10" s="21" t="s">
        <v>40</v>
      </c>
      <c r="G10" s="22">
        <v>51</v>
      </c>
      <c r="H10" s="69"/>
      <c r="I10" s="54">
        <v>127.5</v>
      </c>
      <c r="J10" s="54">
        <v>6502.5</v>
      </c>
      <c r="K10" s="25" t="s">
        <v>44</v>
      </c>
      <c r="L10" s="30">
        <v>1084</v>
      </c>
      <c r="M10" s="70">
        <v>1951</v>
      </c>
      <c r="N10" s="28" t="s">
        <v>36</v>
      </c>
      <c r="O10" s="29"/>
    </row>
    <row r="11" spans="1:15" s="2" customFormat="1" ht="28.15" customHeight="1" x14ac:dyDescent="0.15">
      <c r="A11" s="18">
        <v>5</v>
      </c>
      <c r="B11" s="19"/>
      <c r="C11" s="19" t="s">
        <v>45</v>
      </c>
      <c r="D11" s="19" t="s">
        <v>43</v>
      </c>
      <c r="E11" s="20"/>
      <c r="F11" s="21" t="s">
        <v>40</v>
      </c>
      <c r="G11" s="22">
        <v>25</v>
      </c>
      <c r="H11" s="69"/>
      <c r="I11" s="54">
        <v>116.86</v>
      </c>
      <c r="J11" s="54">
        <v>2921.5</v>
      </c>
      <c r="K11" s="25" t="s">
        <v>44</v>
      </c>
      <c r="L11" s="30">
        <v>487</v>
      </c>
      <c r="M11" s="70">
        <v>877</v>
      </c>
      <c r="N11" s="31" t="s">
        <v>36</v>
      </c>
      <c r="O11" s="29"/>
    </row>
    <row r="12" spans="1:15" s="2" customFormat="1" ht="28.15" customHeight="1" x14ac:dyDescent="0.15">
      <c r="A12" s="18">
        <v>6</v>
      </c>
      <c r="B12" s="19"/>
      <c r="C12" s="19" t="s">
        <v>46</v>
      </c>
      <c r="D12" s="19" t="s">
        <v>47</v>
      </c>
      <c r="E12" s="20"/>
      <c r="F12" s="21" t="s">
        <v>40</v>
      </c>
      <c r="G12" s="22">
        <v>19</v>
      </c>
      <c r="H12" s="69"/>
      <c r="I12" s="54">
        <v>75.98</v>
      </c>
      <c r="J12" s="54">
        <v>1443.68</v>
      </c>
      <c r="K12" s="25" t="s">
        <v>44</v>
      </c>
      <c r="L12" s="30">
        <v>241</v>
      </c>
      <c r="M12" s="70">
        <v>434</v>
      </c>
      <c r="N12" s="31" t="s">
        <v>36</v>
      </c>
      <c r="O12" s="29"/>
    </row>
    <row r="13" spans="1:15" s="2" customFormat="1" ht="28.15" customHeight="1" x14ac:dyDescent="0.15">
      <c r="A13" s="18">
        <v>7</v>
      </c>
      <c r="B13" s="19"/>
      <c r="C13" s="19" t="s">
        <v>48</v>
      </c>
      <c r="D13" s="19" t="s">
        <v>43</v>
      </c>
      <c r="E13" s="20"/>
      <c r="F13" s="21" t="s">
        <v>40</v>
      </c>
      <c r="G13" s="22">
        <v>26</v>
      </c>
      <c r="H13" s="69"/>
      <c r="I13" s="54">
        <v>149.53</v>
      </c>
      <c r="J13" s="54">
        <v>3887.78</v>
      </c>
      <c r="K13" s="25" t="s">
        <v>44</v>
      </c>
      <c r="L13" s="30">
        <v>648</v>
      </c>
      <c r="M13" s="70">
        <v>1166</v>
      </c>
      <c r="N13" s="31" t="s">
        <v>36</v>
      </c>
      <c r="O13" s="29"/>
    </row>
    <row r="14" spans="1:15" s="3" customFormat="1" ht="28.15" customHeight="1" x14ac:dyDescent="0.15">
      <c r="A14" s="18">
        <v>8</v>
      </c>
      <c r="B14" s="19"/>
      <c r="C14" s="19" t="s">
        <v>49</v>
      </c>
      <c r="D14" s="19" t="s">
        <v>50</v>
      </c>
      <c r="E14" s="20"/>
      <c r="F14" s="21" t="s">
        <v>40</v>
      </c>
      <c r="G14" s="22">
        <v>52</v>
      </c>
      <c r="H14" s="69"/>
      <c r="I14" s="54">
        <v>45.57</v>
      </c>
      <c r="J14" s="54">
        <v>2369.69</v>
      </c>
      <c r="K14" s="25" t="s">
        <v>41</v>
      </c>
      <c r="L14" s="30">
        <v>395</v>
      </c>
      <c r="M14" s="70">
        <v>711</v>
      </c>
      <c r="N14" s="31" t="s">
        <v>36</v>
      </c>
      <c r="O14" s="29"/>
    </row>
    <row r="15" spans="1:15" s="2" customFormat="1" ht="28.15" customHeight="1" x14ac:dyDescent="0.15">
      <c r="A15" s="18">
        <v>9</v>
      </c>
      <c r="B15" s="19"/>
      <c r="C15" s="19" t="s">
        <v>51</v>
      </c>
      <c r="D15" s="19">
        <v>0</v>
      </c>
      <c r="E15" s="20"/>
      <c r="F15" s="21" t="s">
        <v>40</v>
      </c>
      <c r="G15" s="22">
        <v>443</v>
      </c>
      <c r="H15" s="69"/>
      <c r="I15" s="54">
        <v>8.98</v>
      </c>
      <c r="J15" s="54">
        <v>3980.24</v>
      </c>
      <c r="K15" s="25" t="s">
        <v>44</v>
      </c>
      <c r="L15" s="30">
        <v>1329</v>
      </c>
      <c r="M15" s="70">
        <v>2392</v>
      </c>
      <c r="N15" s="31" t="s">
        <v>36</v>
      </c>
      <c r="O15" s="29"/>
    </row>
    <row r="16" spans="1:15" s="2" customFormat="1" ht="28.15" customHeight="1" x14ac:dyDescent="0.15">
      <c r="A16" s="18">
        <v>10</v>
      </c>
      <c r="B16" s="19"/>
      <c r="C16" s="19" t="s">
        <v>52</v>
      </c>
      <c r="D16" s="19" t="s">
        <v>53</v>
      </c>
      <c r="E16" s="20"/>
      <c r="F16" s="21" t="s">
        <v>40</v>
      </c>
      <c r="G16" s="22">
        <v>38</v>
      </c>
      <c r="H16" s="69"/>
      <c r="I16" s="54">
        <v>64.8</v>
      </c>
      <c r="J16" s="54">
        <v>2462.4</v>
      </c>
      <c r="K16" s="25" t="s">
        <v>41</v>
      </c>
      <c r="L16" s="30">
        <v>410</v>
      </c>
      <c r="M16" s="70">
        <v>738</v>
      </c>
      <c r="N16" s="31" t="s">
        <v>36</v>
      </c>
      <c r="O16" s="29"/>
    </row>
    <row r="17" spans="1:15" s="2" customFormat="1" ht="28.15" customHeight="1" x14ac:dyDescent="0.15">
      <c r="A17" s="18">
        <v>11</v>
      </c>
      <c r="B17" s="19"/>
      <c r="C17" s="19" t="s">
        <v>54</v>
      </c>
      <c r="D17" s="19" t="s">
        <v>55</v>
      </c>
      <c r="E17" s="20"/>
      <c r="F17" s="21" t="s">
        <v>40</v>
      </c>
      <c r="G17" s="57">
        <v>22</v>
      </c>
      <c r="H17" s="69"/>
      <c r="I17" s="54">
        <v>46.86</v>
      </c>
      <c r="J17" s="54">
        <v>1030.8599999999999</v>
      </c>
      <c r="K17" s="25" t="s">
        <v>41</v>
      </c>
      <c r="L17" s="30">
        <v>172</v>
      </c>
      <c r="M17" s="70">
        <v>310</v>
      </c>
      <c r="N17" s="31" t="s">
        <v>36</v>
      </c>
      <c r="O17" s="29"/>
    </row>
    <row r="18" spans="1:15" s="2" customFormat="1" ht="28.15" customHeight="1" x14ac:dyDescent="0.15">
      <c r="A18" s="18">
        <v>12</v>
      </c>
      <c r="B18" s="19"/>
      <c r="C18" s="19" t="s">
        <v>56</v>
      </c>
      <c r="D18" s="19" t="s">
        <v>57</v>
      </c>
      <c r="E18" s="20"/>
      <c r="F18" s="21" t="s">
        <v>58</v>
      </c>
      <c r="G18" s="57">
        <v>70</v>
      </c>
      <c r="H18" s="69"/>
      <c r="I18" s="54">
        <v>16.84</v>
      </c>
      <c r="J18" s="54">
        <v>1178.8</v>
      </c>
      <c r="K18" s="25" t="s">
        <v>41</v>
      </c>
      <c r="L18" s="30">
        <v>35</v>
      </c>
      <c r="M18" s="70">
        <v>63</v>
      </c>
      <c r="N18" s="31" t="s">
        <v>36</v>
      </c>
      <c r="O18" s="29"/>
    </row>
    <row r="19" spans="1:15" s="2" customFormat="1" ht="28.15" customHeight="1" x14ac:dyDescent="0.15">
      <c r="A19" s="18">
        <v>13</v>
      </c>
      <c r="B19" s="19"/>
      <c r="C19" s="19" t="s">
        <v>56</v>
      </c>
      <c r="D19" s="19" t="s">
        <v>59</v>
      </c>
      <c r="E19" s="35"/>
      <c r="F19" s="21" t="s">
        <v>58</v>
      </c>
      <c r="G19" s="57">
        <v>95</v>
      </c>
      <c r="H19" s="69"/>
      <c r="I19" s="54">
        <v>17.22</v>
      </c>
      <c r="J19" s="54">
        <v>1636.25</v>
      </c>
      <c r="K19" s="25" t="s">
        <v>41</v>
      </c>
      <c r="L19" s="22">
        <v>47.5</v>
      </c>
      <c r="M19" s="70">
        <v>86</v>
      </c>
      <c r="N19" s="38" t="s">
        <v>36</v>
      </c>
      <c r="O19" s="29"/>
    </row>
    <row r="20" spans="1:15" s="2" customFormat="1" ht="28.15" customHeight="1" x14ac:dyDescent="0.15">
      <c r="A20" s="18">
        <v>14</v>
      </c>
      <c r="B20" s="34"/>
      <c r="C20" s="34" t="s">
        <v>56</v>
      </c>
      <c r="D20" s="35" t="s">
        <v>60</v>
      </c>
      <c r="E20" s="35"/>
      <c r="F20" s="21" t="s">
        <v>58</v>
      </c>
      <c r="G20" s="57">
        <v>55</v>
      </c>
      <c r="H20" s="69"/>
      <c r="I20" s="54">
        <v>23.6</v>
      </c>
      <c r="J20" s="54">
        <v>1298</v>
      </c>
      <c r="K20" s="22" t="s">
        <v>41</v>
      </c>
      <c r="L20" s="22">
        <v>27.5</v>
      </c>
      <c r="M20" s="70">
        <v>50</v>
      </c>
      <c r="N20" s="38" t="s">
        <v>36</v>
      </c>
      <c r="O20" s="29"/>
    </row>
    <row r="21" spans="1:15" s="2" customFormat="1" ht="28.15" customHeight="1" x14ac:dyDescent="0.15">
      <c r="A21" s="18">
        <v>15</v>
      </c>
      <c r="B21" s="34"/>
      <c r="C21" s="34" t="s">
        <v>61</v>
      </c>
      <c r="D21" s="35" t="s">
        <v>62</v>
      </c>
      <c r="E21" s="35"/>
      <c r="F21" s="21" t="s">
        <v>35</v>
      </c>
      <c r="G21" s="57">
        <v>290</v>
      </c>
      <c r="H21" s="69"/>
      <c r="I21" s="60">
        <v>10</v>
      </c>
      <c r="J21" s="60">
        <v>2900</v>
      </c>
      <c r="K21" s="22" t="s">
        <v>61</v>
      </c>
      <c r="L21" s="22">
        <v>290</v>
      </c>
      <c r="M21" s="70">
        <v>580</v>
      </c>
      <c r="N21" s="38" t="s">
        <v>36</v>
      </c>
      <c r="O21" s="29"/>
    </row>
    <row r="22" spans="1:15" s="2" customFormat="1" ht="28.15" customHeight="1" x14ac:dyDescent="0.15">
      <c r="A22" s="18">
        <v>16</v>
      </c>
      <c r="B22" s="34"/>
      <c r="C22" s="34" t="s">
        <v>63</v>
      </c>
      <c r="D22" s="35" t="s">
        <v>64</v>
      </c>
      <c r="E22" s="35"/>
      <c r="F22" s="21" t="s">
        <v>65</v>
      </c>
      <c r="G22" s="57">
        <v>20</v>
      </c>
      <c r="H22" s="69"/>
      <c r="I22" s="60">
        <v>26.1</v>
      </c>
      <c r="J22" s="60">
        <v>521.9</v>
      </c>
      <c r="K22" s="22" t="s">
        <v>44</v>
      </c>
      <c r="L22" s="22">
        <v>60</v>
      </c>
      <c r="M22" s="70">
        <v>108</v>
      </c>
      <c r="N22" s="38" t="s">
        <v>36</v>
      </c>
      <c r="O22" s="29"/>
    </row>
    <row r="23" spans="1:15" s="2" customFormat="1" ht="28.15" customHeight="1" x14ac:dyDescent="0.15">
      <c r="A23" s="18">
        <v>17</v>
      </c>
      <c r="B23" s="34"/>
      <c r="C23" s="34" t="s">
        <v>66</v>
      </c>
      <c r="D23" s="35" t="s">
        <v>67</v>
      </c>
      <c r="E23" s="35"/>
      <c r="F23" s="21" t="s">
        <v>65</v>
      </c>
      <c r="G23" s="57">
        <v>19</v>
      </c>
      <c r="H23" s="69"/>
      <c r="I23" s="60">
        <v>53.37</v>
      </c>
      <c r="J23" s="60">
        <v>1013.98</v>
      </c>
      <c r="K23" s="22" t="s">
        <v>41</v>
      </c>
      <c r="L23" s="22">
        <v>169</v>
      </c>
      <c r="M23" s="70">
        <v>304</v>
      </c>
      <c r="N23" s="38" t="s">
        <v>36</v>
      </c>
      <c r="O23" s="29"/>
    </row>
    <row r="24" spans="1:15" s="2" customFormat="1" ht="28.15" customHeight="1" x14ac:dyDescent="0.15">
      <c r="A24" s="18">
        <v>18</v>
      </c>
      <c r="B24" s="34"/>
      <c r="C24" s="34" t="s">
        <v>68</v>
      </c>
      <c r="D24" s="35" t="s">
        <v>57</v>
      </c>
      <c r="E24" s="35"/>
      <c r="F24" s="21" t="s">
        <v>65</v>
      </c>
      <c r="G24" s="57">
        <v>10</v>
      </c>
      <c r="H24" s="69"/>
      <c r="I24" s="60">
        <v>75.17</v>
      </c>
      <c r="J24" s="60">
        <v>751.68</v>
      </c>
      <c r="K24" s="22" t="s">
        <v>41</v>
      </c>
      <c r="L24" s="22">
        <v>125</v>
      </c>
      <c r="M24" s="70">
        <v>225</v>
      </c>
      <c r="N24" s="38" t="s">
        <v>36</v>
      </c>
      <c r="O24" s="29"/>
    </row>
    <row r="25" spans="1:15" s="2" customFormat="1" ht="28.15" customHeight="1" x14ac:dyDescent="0.15">
      <c r="A25" s="18">
        <v>19</v>
      </c>
      <c r="B25" s="34"/>
      <c r="C25" s="34" t="s">
        <v>33</v>
      </c>
      <c r="D25" s="35" t="s">
        <v>69</v>
      </c>
      <c r="E25" s="35"/>
      <c r="F25" s="21" t="s">
        <v>35</v>
      </c>
      <c r="G25" s="57">
        <v>810</v>
      </c>
      <c r="H25" s="69"/>
      <c r="I25" s="60">
        <v>15.1</v>
      </c>
      <c r="J25" s="60">
        <v>12231</v>
      </c>
      <c r="K25" s="22" t="s">
        <v>33</v>
      </c>
      <c r="L25" s="22">
        <v>810</v>
      </c>
      <c r="M25" s="70">
        <v>4779</v>
      </c>
      <c r="N25" s="38" t="s">
        <v>70</v>
      </c>
      <c r="O25" s="29"/>
    </row>
    <row r="26" spans="1:15" s="2" customFormat="1" ht="28.15" customHeight="1" x14ac:dyDescent="0.15">
      <c r="A26" s="18">
        <v>20</v>
      </c>
      <c r="B26" s="34"/>
      <c r="C26" s="34" t="s">
        <v>61</v>
      </c>
      <c r="D26" s="35" t="s">
        <v>62</v>
      </c>
      <c r="E26" s="35"/>
      <c r="F26" s="21" t="s">
        <v>35</v>
      </c>
      <c r="G26" s="57">
        <v>480</v>
      </c>
      <c r="H26" s="69"/>
      <c r="I26" s="60">
        <v>8.6</v>
      </c>
      <c r="J26" s="60">
        <v>4128</v>
      </c>
      <c r="K26" s="22" t="s">
        <v>61</v>
      </c>
      <c r="L26" s="22">
        <v>480</v>
      </c>
      <c r="M26" s="70">
        <v>960</v>
      </c>
      <c r="N26" s="38" t="s">
        <v>70</v>
      </c>
      <c r="O26" s="29"/>
    </row>
    <row r="27" spans="1:15" s="2" customFormat="1" ht="28.15" customHeight="1" x14ac:dyDescent="0.15">
      <c r="A27" s="18">
        <v>21</v>
      </c>
      <c r="B27" s="34"/>
      <c r="C27" s="34" t="s">
        <v>61</v>
      </c>
      <c r="D27" s="35" t="s">
        <v>71</v>
      </c>
      <c r="E27" s="35"/>
      <c r="F27" s="21" t="s">
        <v>35</v>
      </c>
      <c r="G27" s="57">
        <v>484</v>
      </c>
      <c r="H27" s="69"/>
      <c r="I27" s="60">
        <v>8.6</v>
      </c>
      <c r="J27" s="60">
        <v>4162.3999999999996</v>
      </c>
      <c r="K27" s="22" t="s">
        <v>61</v>
      </c>
      <c r="L27" s="22">
        <v>484</v>
      </c>
      <c r="M27" s="70">
        <v>968</v>
      </c>
      <c r="N27" s="38" t="s">
        <v>70</v>
      </c>
      <c r="O27" s="29"/>
    </row>
    <row r="28" spans="1:15" s="2" customFormat="1" ht="28.15" customHeight="1" x14ac:dyDescent="0.15">
      <c r="A28" s="18">
        <v>22</v>
      </c>
      <c r="B28" s="34"/>
      <c r="C28" s="34" t="s">
        <v>72</v>
      </c>
      <c r="D28" s="35" t="s">
        <v>73</v>
      </c>
      <c r="E28" s="35"/>
      <c r="F28" s="21" t="s">
        <v>65</v>
      </c>
      <c r="G28" s="57">
        <v>564</v>
      </c>
      <c r="H28" s="69"/>
      <c r="I28" s="60">
        <v>5.69</v>
      </c>
      <c r="J28" s="60">
        <v>3209.16</v>
      </c>
      <c r="K28" s="22" t="s">
        <v>41</v>
      </c>
      <c r="L28" s="22">
        <v>535</v>
      </c>
      <c r="M28" s="70">
        <v>963</v>
      </c>
      <c r="N28" s="38" t="s">
        <v>70</v>
      </c>
      <c r="O28" s="29"/>
    </row>
    <row r="29" spans="1:15" s="2" customFormat="1" ht="28.15" customHeight="1" x14ac:dyDescent="0.15">
      <c r="A29" s="18">
        <v>23</v>
      </c>
      <c r="B29" s="34"/>
      <c r="C29" s="34" t="s">
        <v>74</v>
      </c>
      <c r="D29" s="35" t="s">
        <v>75</v>
      </c>
      <c r="E29" s="35"/>
      <c r="F29" s="21" t="s">
        <v>76</v>
      </c>
      <c r="G29" s="57">
        <v>2</v>
      </c>
      <c r="H29" s="69"/>
      <c r="I29" s="60">
        <v>27912.32</v>
      </c>
      <c r="J29" s="60">
        <v>55824.639999999999</v>
      </c>
      <c r="K29" s="22" t="s">
        <v>44</v>
      </c>
      <c r="L29" s="22">
        <v>3000</v>
      </c>
      <c r="M29" s="70">
        <v>5400</v>
      </c>
      <c r="N29" s="38" t="s">
        <v>70</v>
      </c>
      <c r="O29" s="29"/>
    </row>
    <row r="30" spans="1:15" s="2" customFormat="1" ht="28.15" customHeight="1" x14ac:dyDescent="0.15">
      <c r="A30" s="18">
        <v>24</v>
      </c>
      <c r="B30" s="34"/>
      <c r="C30" s="34" t="s">
        <v>77</v>
      </c>
      <c r="D30" s="35" t="s">
        <v>78</v>
      </c>
      <c r="E30" s="35"/>
      <c r="F30" s="21" t="s">
        <v>76</v>
      </c>
      <c r="G30" s="57">
        <v>2</v>
      </c>
      <c r="H30" s="69"/>
      <c r="I30" s="60">
        <v>44702.81</v>
      </c>
      <c r="J30" s="60">
        <v>89405.61</v>
      </c>
      <c r="K30" s="22" t="s">
        <v>44</v>
      </c>
      <c r="L30" s="22">
        <v>1800</v>
      </c>
      <c r="M30" s="70">
        <v>3240</v>
      </c>
      <c r="N30" s="38" t="s">
        <v>70</v>
      </c>
      <c r="O30" s="29"/>
    </row>
    <row r="31" spans="1:15" s="2" customFormat="1" ht="28.15" customHeight="1" x14ac:dyDescent="0.15">
      <c r="A31" s="18">
        <v>25</v>
      </c>
      <c r="B31" s="34"/>
      <c r="C31" s="34" t="s">
        <v>77</v>
      </c>
      <c r="D31" s="35" t="s">
        <v>79</v>
      </c>
      <c r="E31" s="35"/>
      <c r="F31" s="21" t="s">
        <v>76</v>
      </c>
      <c r="G31" s="57">
        <v>5</v>
      </c>
      <c r="H31" s="69"/>
      <c r="I31" s="60">
        <v>9368.36</v>
      </c>
      <c r="J31" s="60">
        <v>46841.8</v>
      </c>
      <c r="K31" s="22" t="s">
        <v>44</v>
      </c>
      <c r="L31" s="22">
        <v>1200</v>
      </c>
      <c r="M31" s="70">
        <v>2160</v>
      </c>
      <c r="N31" s="38" t="s">
        <v>70</v>
      </c>
      <c r="O31" s="29"/>
    </row>
    <row r="32" spans="1:15" s="2" customFormat="1" ht="28.15" customHeight="1" x14ac:dyDescent="0.15">
      <c r="A32" s="18">
        <v>26</v>
      </c>
      <c r="B32" s="34"/>
      <c r="C32" s="34" t="s">
        <v>77</v>
      </c>
      <c r="D32" s="35" t="s">
        <v>80</v>
      </c>
      <c r="E32" s="35"/>
      <c r="F32" s="21" t="s">
        <v>76</v>
      </c>
      <c r="G32" s="57">
        <v>1</v>
      </c>
      <c r="H32" s="69"/>
      <c r="I32" s="60">
        <v>23332.33</v>
      </c>
      <c r="J32" s="60">
        <v>23332.33</v>
      </c>
      <c r="K32" s="22" t="s">
        <v>44</v>
      </c>
      <c r="L32" s="22">
        <v>1400</v>
      </c>
      <c r="M32" s="70">
        <v>2520</v>
      </c>
      <c r="N32" s="38" t="s">
        <v>70</v>
      </c>
      <c r="O32" s="29"/>
    </row>
    <row r="33" spans="1:15" s="2" customFormat="1" ht="28.15" customHeight="1" x14ac:dyDescent="0.15">
      <c r="A33" s="18">
        <v>27</v>
      </c>
      <c r="B33" s="34"/>
      <c r="C33" s="34" t="s">
        <v>81</v>
      </c>
      <c r="D33" s="35" t="s">
        <v>82</v>
      </c>
      <c r="E33" s="35"/>
      <c r="F33" s="21" t="s">
        <v>40</v>
      </c>
      <c r="G33" s="57">
        <v>32</v>
      </c>
      <c r="H33" s="69"/>
      <c r="I33" s="60">
        <v>113.07</v>
      </c>
      <c r="J33" s="60">
        <v>3618.3</v>
      </c>
      <c r="K33" s="22" t="s">
        <v>41</v>
      </c>
      <c r="L33" s="22">
        <v>603</v>
      </c>
      <c r="M33" s="70">
        <v>1085</v>
      </c>
      <c r="N33" s="38" t="s">
        <v>70</v>
      </c>
      <c r="O33" s="29"/>
    </row>
    <row r="34" spans="1:15" s="2" customFormat="1" ht="28.15" customHeight="1" x14ac:dyDescent="0.15">
      <c r="A34" s="18">
        <v>28</v>
      </c>
      <c r="B34" s="34"/>
      <c r="C34" s="34" t="s">
        <v>81</v>
      </c>
      <c r="D34" s="35" t="s">
        <v>83</v>
      </c>
      <c r="E34" s="35"/>
      <c r="F34" s="21" t="s">
        <v>40</v>
      </c>
      <c r="G34" s="57">
        <v>32</v>
      </c>
      <c r="H34" s="69"/>
      <c r="I34" s="60">
        <v>400.86</v>
      </c>
      <c r="J34" s="60">
        <v>12827.46</v>
      </c>
      <c r="K34" s="22" t="s">
        <v>41</v>
      </c>
      <c r="L34" s="22">
        <v>2138</v>
      </c>
      <c r="M34" s="70">
        <v>3848</v>
      </c>
      <c r="N34" s="38" t="s">
        <v>70</v>
      </c>
      <c r="O34" s="29"/>
    </row>
    <row r="35" spans="1:15" s="2" customFormat="1" ht="28.15" customHeight="1" x14ac:dyDescent="0.15">
      <c r="A35" s="18">
        <v>29</v>
      </c>
      <c r="B35" s="34"/>
      <c r="C35" s="34" t="s">
        <v>84</v>
      </c>
      <c r="D35" s="35" t="s">
        <v>85</v>
      </c>
      <c r="E35" s="35"/>
      <c r="F35" s="21" t="s">
        <v>86</v>
      </c>
      <c r="G35" s="57">
        <v>0.68400000000000005</v>
      </c>
      <c r="H35" s="69"/>
      <c r="I35" s="60">
        <v>11160</v>
      </c>
      <c r="J35" s="60">
        <v>7633.44</v>
      </c>
      <c r="K35" s="22" t="s">
        <v>33</v>
      </c>
      <c r="L35" s="22">
        <v>684</v>
      </c>
      <c r="M35" s="70">
        <v>4036</v>
      </c>
      <c r="N35" s="38" t="s">
        <v>70</v>
      </c>
      <c r="O35" s="29"/>
    </row>
    <row r="36" spans="1:15" s="2" customFormat="1" ht="28.15" customHeight="1" x14ac:dyDescent="0.15">
      <c r="A36" s="18">
        <v>30</v>
      </c>
      <c r="B36" s="34"/>
      <c r="C36" s="34" t="s">
        <v>84</v>
      </c>
      <c r="D36" s="35" t="s">
        <v>87</v>
      </c>
      <c r="E36" s="35"/>
      <c r="F36" s="21" t="s">
        <v>86</v>
      </c>
      <c r="G36" s="57">
        <v>11.096</v>
      </c>
      <c r="H36" s="69"/>
      <c r="I36" s="60">
        <v>16080</v>
      </c>
      <c r="J36" s="60">
        <v>178423.67999999999</v>
      </c>
      <c r="K36" s="22" t="s">
        <v>33</v>
      </c>
      <c r="L36" s="22">
        <v>11096</v>
      </c>
      <c r="M36" s="70">
        <v>65466</v>
      </c>
      <c r="N36" s="38" t="s">
        <v>70</v>
      </c>
      <c r="O36" s="29"/>
    </row>
    <row r="37" spans="1:15" s="2" customFormat="1" ht="28.15" customHeight="1" x14ac:dyDescent="0.15">
      <c r="A37" s="18">
        <v>31</v>
      </c>
      <c r="B37" s="34"/>
      <c r="C37" s="34" t="s">
        <v>88</v>
      </c>
      <c r="D37" s="35" t="s">
        <v>89</v>
      </c>
      <c r="E37" s="35"/>
      <c r="F37" s="21" t="s">
        <v>40</v>
      </c>
      <c r="G37" s="57">
        <v>5</v>
      </c>
      <c r="H37" s="69"/>
      <c r="I37" s="60">
        <v>46</v>
      </c>
      <c r="J37" s="60">
        <v>230</v>
      </c>
      <c r="K37" s="22" t="s">
        <v>41</v>
      </c>
      <c r="L37" s="22">
        <v>38</v>
      </c>
      <c r="M37" s="70">
        <v>68</v>
      </c>
      <c r="N37" s="38" t="s">
        <v>70</v>
      </c>
      <c r="O37" s="29"/>
    </row>
    <row r="38" spans="1:15" s="2" customFormat="1" ht="28.15" customHeight="1" x14ac:dyDescent="0.15">
      <c r="A38" s="18">
        <v>32</v>
      </c>
      <c r="B38" s="34"/>
      <c r="C38" s="34" t="s">
        <v>88</v>
      </c>
      <c r="D38" s="35" t="s">
        <v>90</v>
      </c>
      <c r="E38" s="35"/>
      <c r="F38" s="21" t="s">
        <v>40</v>
      </c>
      <c r="G38" s="57">
        <v>5</v>
      </c>
      <c r="H38" s="69"/>
      <c r="I38" s="60">
        <v>58.24</v>
      </c>
      <c r="J38" s="60">
        <v>291.2</v>
      </c>
      <c r="K38" s="22" t="s">
        <v>41</v>
      </c>
      <c r="L38" s="22">
        <v>49</v>
      </c>
      <c r="M38" s="70">
        <v>88</v>
      </c>
      <c r="N38" s="38" t="s">
        <v>70</v>
      </c>
      <c r="O38" s="29"/>
    </row>
    <row r="39" spans="1:15" s="2" customFormat="1" ht="28.15" customHeight="1" x14ac:dyDescent="0.15">
      <c r="A39" s="18">
        <v>33</v>
      </c>
      <c r="B39" s="34"/>
      <c r="C39" s="34" t="s">
        <v>91</v>
      </c>
      <c r="D39" s="35" t="s">
        <v>92</v>
      </c>
      <c r="E39" s="35"/>
      <c r="F39" s="21" t="s">
        <v>40</v>
      </c>
      <c r="G39" s="57">
        <v>48</v>
      </c>
      <c r="H39" s="69"/>
      <c r="I39" s="60">
        <v>108.77</v>
      </c>
      <c r="J39" s="60">
        <v>5220.96</v>
      </c>
      <c r="K39" s="22" t="s">
        <v>44</v>
      </c>
      <c r="L39" s="22">
        <v>870</v>
      </c>
      <c r="M39" s="70">
        <v>1566</v>
      </c>
      <c r="N39" s="38" t="s">
        <v>70</v>
      </c>
      <c r="O39" s="29"/>
    </row>
    <row r="40" spans="1:15" s="2" customFormat="1" ht="28.15" customHeight="1" x14ac:dyDescent="0.15">
      <c r="A40" s="18">
        <v>34</v>
      </c>
      <c r="B40" s="34"/>
      <c r="C40" s="34" t="s">
        <v>91</v>
      </c>
      <c r="D40" s="35" t="s">
        <v>93</v>
      </c>
      <c r="E40" s="35"/>
      <c r="F40" s="21" t="s">
        <v>40</v>
      </c>
      <c r="G40" s="57">
        <v>4</v>
      </c>
      <c r="H40" s="69"/>
      <c r="I40" s="60">
        <v>214.2</v>
      </c>
      <c r="J40" s="60">
        <v>856.8</v>
      </c>
      <c r="K40" s="22" t="s">
        <v>44</v>
      </c>
      <c r="L40" s="22">
        <v>143</v>
      </c>
      <c r="M40" s="70">
        <v>257</v>
      </c>
      <c r="N40" s="38" t="s">
        <v>70</v>
      </c>
      <c r="O40" s="29"/>
    </row>
    <row r="41" spans="1:15" s="2" customFormat="1" ht="28.15" customHeight="1" x14ac:dyDescent="0.15">
      <c r="A41" s="18">
        <v>35</v>
      </c>
      <c r="B41" s="34"/>
      <c r="C41" s="34" t="s">
        <v>94</v>
      </c>
      <c r="D41" s="35" t="s">
        <v>95</v>
      </c>
      <c r="E41" s="35"/>
      <c r="F41" s="21" t="s">
        <v>96</v>
      </c>
      <c r="G41" s="57">
        <v>202</v>
      </c>
      <c r="H41" s="69"/>
      <c r="I41" s="60">
        <v>45.9</v>
      </c>
      <c r="J41" s="60">
        <v>9271.7999999999993</v>
      </c>
      <c r="K41" s="22" t="s">
        <v>97</v>
      </c>
      <c r="L41" s="22">
        <v>404</v>
      </c>
      <c r="M41" s="70">
        <v>101</v>
      </c>
      <c r="N41" s="38" t="s">
        <v>70</v>
      </c>
      <c r="O41" s="29"/>
    </row>
    <row r="42" spans="1:15" s="2" customFormat="1" ht="28.15" customHeight="1" x14ac:dyDescent="0.15">
      <c r="A42" s="18">
        <v>36</v>
      </c>
      <c r="B42" s="34"/>
      <c r="C42" s="34" t="s">
        <v>98</v>
      </c>
      <c r="D42" s="35" t="s">
        <v>99</v>
      </c>
      <c r="E42" s="35"/>
      <c r="F42" s="21" t="s">
        <v>96</v>
      </c>
      <c r="G42" s="57">
        <v>170</v>
      </c>
      <c r="H42" s="69"/>
      <c r="I42" s="60">
        <v>31.56</v>
      </c>
      <c r="J42" s="60">
        <v>5365.2</v>
      </c>
      <c r="K42" s="22" t="s">
        <v>97</v>
      </c>
      <c r="L42" s="22">
        <v>340</v>
      </c>
      <c r="M42" s="70">
        <v>85</v>
      </c>
      <c r="N42" s="38" t="s">
        <v>70</v>
      </c>
      <c r="O42" s="29"/>
    </row>
    <row r="43" spans="1:15" s="2" customFormat="1" ht="28.15" customHeight="1" x14ac:dyDescent="0.15">
      <c r="A43" s="18">
        <v>37</v>
      </c>
      <c r="B43" s="34"/>
      <c r="C43" s="34" t="s">
        <v>100</v>
      </c>
      <c r="D43" s="35"/>
      <c r="E43" s="35"/>
      <c r="F43" s="21" t="s">
        <v>35</v>
      </c>
      <c r="G43" s="57">
        <v>8</v>
      </c>
      <c r="H43" s="69"/>
      <c r="I43" s="60">
        <v>2522.12</v>
      </c>
      <c r="J43" s="60">
        <v>20176.990000000002</v>
      </c>
      <c r="K43" s="22"/>
      <c r="L43" s="22">
        <v>8</v>
      </c>
      <c r="M43" s="70">
        <v>160</v>
      </c>
      <c r="N43" s="38" t="s">
        <v>101</v>
      </c>
      <c r="O43" s="29"/>
    </row>
    <row r="44" spans="1:15" s="2" customFormat="1" ht="28.15" customHeight="1" x14ac:dyDescent="0.15">
      <c r="A44" s="18">
        <v>38</v>
      </c>
      <c r="B44" s="34"/>
      <c r="C44" s="34" t="s">
        <v>102</v>
      </c>
      <c r="D44" s="35" t="s">
        <v>103</v>
      </c>
      <c r="E44" s="35"/>
      <c r="F44" s="21" t="s">
        <v>104</v>
      </c>
      <c r="G44" s="57">
        <v>1</v>
      </c>
      <c r="H44" s="69"/>
      <c r="I44" s="60">
        <v>4847.09</v>
      </c>
      <c r="J44" s="60">
        <v>4847.09</v>
      </c>
      <c r="K44" s="22" t="s">
        <v>105</v>
      </c>
      <c r="L44" s="22">
        <v>200</v>
      </c>
      <c r="M44" s="70">
        <v>360</v>
      </c>
      <c r="N44" s="38" t="s">
        <v>106</v>
      </c>
      <c r="O44" s="29"/>
    </row>
    <row r="45" spans="1:15" s="2" customFormat="1" ht="28.15" customHeight="1" x14ac:dyDescent="0.15">
      <c r="A45" s="18">
        <v>39</v>
      </c>
      <c r="B45" s="34"/>
      <c r="C45" s="34" t="s">
        <v>107</v>
      </c>
      <c r="D45" s="35" t="s">
        <v>108</v>
      </c>
      <c r="E45" s="35"/>
      <c r="F45" s="21" t="s">
        <v>65</v>
      </c>
      <c r="G45" s="57">
        <v>2</v>
      </c>
      <c r="H45" s="69"/>
      <c r="I45" s="60">
        <v>1528.7</v>
      </c>
      <c r="J45" s="60">
        <v>3057.4</v>
      </c>
      <c r="K45" s="22" t="s">
        <v>44</v>
      </c>
      <c r="L45" s="22">
        <v>1400</v>
      </c>
      <c r="M45" s="70">
        <v>2520</v>
      </c>
      <c r="N45" s="38" t="s">
        <v>106</v>
      </c>
      <c r="O45" s="29"/>
    </row>
    <row r="46" spans="1:15" s="2" customFormat="1" ht="28.15" customHeight="1" x14ac:dyDescent="0.15">
      <c r="A46" s="18">
        <v>40</v>
      </c>
      <c r="B46" s="34"/>
      <c r="C46" s="34" t="s">
        <v>107</v>
      </c>
      <c r="D46" s="35" t="s">
        <v>109</v>
      </c>
      <c r="E46" s="35"/>
      <c r="F46" s="21" t="s">
        <v>65</v>
      </c>
      <c r="G46" s="57">
        <v>1</v>
      </c>
      <c r="H46" s="69"/>
      <c r="I46" s="60">
        <v>1117.9100000000001</v>
      </c>
      <c r="J46" s="60">
        <v>1117.9100000000001</v>
      </c>
      <c r="K46" s="22" t="s">
        <v>44</v>
      </c>
      <c r="L46" s="22">
        <v>500</v>
      </c>
      <c r="M46" s="70">
        <v>900</v>
      </c>
      <c r="N46" s="38" t="s">
        <v>106</v>
      </c>
      <c r="O46" s="29"/>
    </row>
    <row r="47" spans="1:15" s="2" customFormat="1" ht="28.15" customHeight="1" x14ac:dyDescent="0.15">
      <c r="A47" s="18">
        <v>41</v>
      </c>
      <c r="B47" s="34"/>
      <c r="C47" s="34" t="s">
        <v>107</v>
      </c>
      <c r="D47" s="35" t="s">
        <v>110</v>
      </c>
      <c r="E47" s="35"/>
      <c r="F47" s="21" t="s">
        <v>65</v>
      </c>
      <c r="G47" s="57">
        <v>1</v>
      </c>
      <c r="H47" s="69"/>
      <c r="I47" s="60">
        <v>745.45</v>
      </c>
      <c r="J47" s="60">
        <v>745.45</v>
      </c>
      <c r="K47" s="22" t="s">
        <v>44</v>
      </c>
      <c r="L47" s="22">
        <v>500</v>
      </c>
      <c r="M47" s="70">
        <v>900</v>
      </c>
      <c r="N47" s="38" t="s">
        <v>106</v>
      </c>
      <c r="O47" s="29"/>
    </row>
    <row r="48" spans="1:15" s="2" customFormat="1" ht="28.15" customHeight="1" x14ac:dyDescent="0.15">
      <c r="A48" s="18">
        <v>42</v>
      </c>
      <c r="B48" s="34"/>
      <c r="C48" s="34" t="s">
        <v>81</v>
      </c>
      <c r="D48" s="35" t="s">
        <v>111</v>
      </c>
      <c r="E48" s="35"/>
      <c r="F48" s="21" t="s">
        <v>112</v>
      </c>
      <c r="G48" s="57">
        <v>33</v>
      </c>
      <c r="H48" s="69"/>
      <c r="I48" s="60">
        <v>36.950000000000003</v>
      </c>
      <c r="J48" s="60">
        <v>1219.5</v>
      </c>
      <c r="K48" s="22" t="s">
        <v>41</v>
      </c>
      <c r="L48" s="22">
        <v>203</v>
      </c>
      <c r="M48" s="70">
        <v>365</v>
      </c>
      <c r="N48" s="38" t="s">
        <v>106</v>
      </c>
      <c r="O48" s="29"/>
    </row>
    <row r="49" spans="1:15" s="2" customFormat="1" ht="28.15" customHeight="1" x14ac:dyDescent="0.15">
      <c r="A49" s="18">
        <v>43</v>
      </c>
      <c r="B49" s="34"/>
      <c r="C49" s="34" t="s">
        <v>81</v>
      </c>
      <c r="D49" s="35" t="s">
        <v>113</v>
      </c>
      <c r="E49" s="35"/>
      <c r="F49" s="21" t="s">
        <v>112</v>
      </c>
      <c r="G49" s="57">
        <v>8</v>
      </c>
      <c r="H49" s="69"/>
      <c r="I49" s="60">
        <v>183.7</v>
      </c>
      <c r="J49" s="60">
        <v>1469.6</v>
      </c>
      <c r="K49" s="22" t="s">
        <v>41</v>
      </c>
      <c r="L49" s="22">
        <v>245</v>
      </c>
      <c r="M49" s="70">
        <v>441</v>
      </c>
      <c r="N49" s="38" t="s">
        <v>106</v>
      </c>
      <c r="O49" s="29"/>
    </row>
    <row r="50" spans="1:15" s="2" customFormat="1" ht="28.15" customHeight="1" x14ac:dyDescent="0.15">
      <c r="A50" s="18">
        <v>44</v>
      </c>
      <c r="B50" s="34"/>
      <c r="C50" s="34" t="s">
        <v>81</v>
      </c>
      <c r="D50" s="35" t="s">
        <v>114</v>
      </c>
      <c r="E50" s="35"/>
      <c r="F50" s="21" t="s">
        <v>115</v>
      </c>
      <c r="G50" s="57">
        <v>4</v>
      </c>
      <c r="H50" s="69"/>
      <c r="I50" s="60">
        <v>70.91</v>
      </c>
      <c r="J50" s="60">
        <v>283.63</v>
      </c>
      <c r="K50" s="22" t="s">
        <v>41</v>
      </c>
      <c r="L50" s="22">
        <v>47</v>
      </c>
      <c r="M50" s="70">
        <v>85</v>
      </c>
      <c r="N50" s="38" t="s">
        <v>106</v>
      </c>
      <c r="O50" s="29"/>
    </row>
    <row r="51" spans="1:15" s="2" customFormat="1" ht="28.15" customHeight="1" x14ac:dyDescent="0.15">
      <c r="A51" s="18">
        <v>45</v>
      </c>
      <c r="B51" s="34"/>
      <c r="C51" s="34" t="s">
        <v>81</v>
      </c>
      <c r="D51" s="35" t="s">
        <v>116</v>
      </c>
      <c r="E51" s="35"/>
      <c r="F51" s="21" t="s">
        <v>115</v>
      </c>
      <c r="G51" s="57">
        <v>8</v>
      </c>
      <c r="H51" s="69"/>
      <c r="I51" s="60">
        <v>162.22</v>
      </c>
      <c r="J51" s="60">
        <v>1297.74</v>
      </c>
      <c r="K51" s="22" t="s">
        <v>41</v>
      </c>
      <c r="L51" s="22">
        <v>216</v>
      </c>
      <c r="M51" s="70">
        <v>389</v>
      </c>
      <c r="N51" s="38" t="s">
        <v>106</v>
      </c>
      <c r="O51" s="29"/>
    </row>
    <row r="52" spans="1:15" s="2" customFormat="1" ht="28.15" customHeight="1" x14ac:dyDescent="0.15">
      <c r="A52" s="18">
        <v>46</v>
      </c>
      <c r="B52" s="34"/>
      <c r="C52" s="34" t="s">
        <v>117</v>
      </c>
      <c r="D52" s="35" t="s">
        <v>118</v>
      </c>
      <c r="E52" s="35"/>
      <c r="F52" s="21" t="s">
        <v>119</v>
      </c>
      <c r="G52" s="57">
        <v>36</v>
      </c>
      <c r="H52" s="69"/>
      <c r="I52" s="60">
        <v>99.69</v>
      </c>
      <c r="J52" s="60">
        <v>3588.99</v>
      </c>
      <c r="K52" s="22" t="s">
        <v>120</v>
      </c>
      <c r="L52" s="22">
        <v>60</v>
      </c>
      <c r="M52" s="70">
        <v>3180</v>
      </c>
      <c r="N52" s="38" t="s">
        <v>106</v>
      </c>
      <c r="O52" s="29"/>
    </row>
    <row r="53" spans="1:15" s="2" customFormat="1" ht="28.15" customHeight="1" x14ac:dyDescent="0.15">
      <c r="A53" s="18">
        <v>47</v>
      </c>
      <c r="B53" s="34"/>
      <c r="C53" s="34" t="s">
        <v>102</v>
      </c>
      <c r="D53" s="35" t="s">
        <v>103</v>
      </c>
      <c r="E53" s="35"/>
      <c r="F53" s="21" t="s">
        <v>104</v>
      </c>
      <c r="G53" s="57">
        <v>1</v>
      </c>
      <c r="H53" s="69"/>
      <c r="I53" s="60">
        <v>4822.7299999999996</v>
      </c>
      <c r="J53" s="60">
        <v>4822.7299999999996</v>
      </c>
      <c r="K53" s="22" t="s">
        <v>105</v>
      </c>
      <c r="L53" s="22">
        <v>200</v>
      </c>
      <c r="M53" s="70">
        <v>360</v>
      </c>
      <c r="N53" s="38" t="s">
        <v>106</v>
      </c>
      <c r="O53" s="29"/>
    </row>
    <row r="54" spans="1:15" s="2" customFormat="1" ht="28.15" customHeight="1" x14ac:dyDescent="0.15">
      <c r="A54" s="18">
        <v>48</v>
      </c>
      <c r="B54" s="34"/>
      <c r="C54" s="34" t="s">
        <v>121</v>
      </c>
      <c r="D54" s="35"/>
      <c r="E54" s="35"/>
      <c r="F54" s="21" t="s">
        <v>104</v>
      </c>
      <c r="G54" s="57">
        <v>2</v>
      </c>
      <c r="H54" s="69"/>
      <c r="I54" s="60">
        <v>8251.33</v>
      </c>
      <c r="J54" s="60">
        <v>16502.650000000001</v>
      </c>
      <c r="K54" s="22" t="s">
        <v>122</v>
      </c>
      <c r="L54" s="22">
        <v>100</v>
      </c>
      <c r="M54" s="70">
        <v>800</v>
      </c>
      <c r="N54" s="38" t="s">
        <v>123</v>
      </c>
      <c r="O54" s="29"/>
    </row>
    <row r="55" spans="1:15" s="2" customFormat="1" ht="28.15" customHeight="1" x14ac:dyDescent="0.15">
      <c r="A55" s="18">
        <v>49</v>
      </c>
      <c r="B55" s="34"/>
      <c r="C55" s="34" t="s">
        <v>121</v>
      </c>
      <c r="D55" s="35"/>
      <c r="E55" s="35"/>
      <c r="F55" s="21" t="s">
        <v>104</v>
      </c>
      <c r="G55" s="57">
        <v>4</v>
      </c>
      <c r="H55" s="69"/>
      <c r="I55" s="60">
        <v>9071.68</v>
      </c>
      <c r="J55" s="60">
        <v>36286.730000000003</v>
      </c>
      <c r="K55" s="22" t="s">
        <v>122</v>
      </c>
      <c r="L55" s="22">
        <v>100</v>
      </c>
      <c r="M55" s="70">
        <v>800</v>
      </c>
      <c r="N55" s="38" t="s">
        <v>123</v>
      </c>
      <c r="O55" s="29"/>
    </row>
    <row r="56" spans="1:15" s="2" customFormat="1" ht="28.15" customHeight="1" x14ac:dyDescent="0.15">
      <c r="A56" s="18">
        <v>50</v>
      </c>
      <c r="B56" s="34"/>
      <c r="C56" s="34" t="s">
        <v>121</v>
      </c>
      <c r="D56" s="35"/>
      <c r="E56" s="35"/>
      <c r="F56" s="21" t="s">
        <v>104</v>
      </c>
      <c r="G56" s="57">
        <v>2</v>
      </c>
      <c r="H56" s="69"/>
      <c r="I56" s="60">
        <v>10151.33</v>
      </c>
      <c r="J56" s="60">
        <v>20302.650000000001</v>
      </c>
      <c r="K56" s="22" t="s">
        <v>122</v>
      </c>
      <c r="L56" s="22">
        <v>100</v>
      </c>
      <c r="M56" s="70">
        <v>800</v>
      </c>
      <c r="N56" s="38" t="s">
        <v>123</v>
      </c>
      <c r="O56" s="29"/>
    </row>
    <row r="57" spans="1:15" s="2" customFormat="1" ht="28.15" customHeight="1" x14ac:dyDescent="0.15">
      <c r="A57" s="18">
        <v>51</v>
      </c>
      <c r="B57" s="34"/>
      <c r="C57" s="34" t="s">
        <v>121</v>
      </c>
      <c r="D57" s="35"/>
      <c r="E57" s="35"/>
      <c r="F57" s="21" t="s">
        <v>104</v>
      </c>
      <c r="G57" s="57">
        <v>1</v>
      </c>
      <c r="H57" s="69"/>
      <c r="I57" s="60">
        <v>11316.81</v>
      </c>
      <c r="J57" s="60">
        <v>11316.81</v>
      </c>
      <c r="K57" s="22" t="s">
        <v>122</v>
      </c>
      <c r="L57" s="22">
        <v>100</v>
      </c>
      <c r="M57" s="70">
        <v>800</v>
      </c>
      <c r="N57" s="38" t="s">
        <v>123</v>
      </c>
      <c r="O57" s="29"/>
    </row>
    <row r="58" spans="1:15" s="2" customFormat="1" ht="28.15" customHeight="1" x14ac:dyDescent="0.15">
      <c r="A58" s="18">
        <v>52</v>
      </c>
      <c r="B58" s="34"/>
      <c r="C58" s="34" t="s">
        <v>121</v>
      </c>
      <c r="D58" s="35"/>
      <c r="E58" s="35"/>
      <c r="F58" s="21" t="s">
        <v>104</v>
      </c>
      <c r="G58" s="57">
        <v>1</v>
      </c>
      <c r="H58" s="69"/>
      <c r="I58" s="60">
        <v>12904.42</v>
      </c>
      <c r="J58" s="60">
        <v>12904.42</v>
      </c>
      <c r="K58" s="22" t="s">
        <v>122</v>
      </c>
      <c r="L58" s="22">
        <v>100</v>
      </c>
      <c r="M58" s="70">
        <v>800</v>
      </c>
      <c r="N58" s="38" t="s">
        <v>123</v>
      </c>
      <c r="O58" s="29"/>
    </row>
    <row r="59" spans="1:15" s="2" customFormat="1" ht="28.15" customHeight="1" x14ac:dyDescent="0.15">
      <c r="A59" s="18">
        <v>53</v>
      </c>
      <c r="B59" s="34"/>
      <c r="C59" s="34" t="s">
        <v>124</v>
      </c>
      <c r="D59" s="35"/>
      <c r="E59" s="35"/>
      <c r="F59" s="21" t="s">
        <v>96</v>
      </c>
      <c r="G59" s="57">
        <v>15</v>
      </c>
      <c r="H59" s="69"/>
      <c r="I59" s="60">
        <v>106.19</v>
      </c>
      <c r="J59" s="60">
        <v>1592.92</v>
      </c>
      <c r="K59" s="22"/>
      <c r="L59" s="22">
        <v>0</v>
      </c>
      <c r="M59" s="70">
        <v>75</v>
      </c>
      <c r="N59" s="38" t="s">
        <v>123</v>
      </c>
      <c r="O59" s="29"/>
    </row>
    <row r="60" spans="1:15" s="2" customFormat="1" ht="28.15" customHeight="1" x14ac:dyDescent="0.15">
      <c r="A60" s="18">
        <v>54</v>
      </c>
      <c r="B60" s="34"/>
      <c r="C60" s="34" t="s">
        <v>124</v>
      </c>
      <c r="D60" s="35"/>
      <c r="E60" s="35"/>
      <c r="F60" s="21" t="s">
        <v>96</v>
      </c>
      <c r="G60" s="57">
        <v>42</v>
      </c>
      <c r="H60" s="69"/>
      <c r="I60" s="60">
        <v>79.650000000000006</v>
      </c>
      <c r="J60" s="60">
        <v>3345.13</v>
      </c>
      <c r="K60" s="22"/>
      <c r="L60" s="22">
        <v>0</v>
      </c>
      <c r="M60" s="70">
        <v>168</v>
      </c>
      <c r="N60" s="38" t="s">
        <v>123</v>
      </c>
      <c r="O60" s="29"/>
    </row>
    <row r="61" spans="1:15" s="2" customFormat="1" ht="28.15" customHeight="1" x14ac:dyDescent="0.15">
      <c r="A61" s="18">
        <v>55</v>
      </c>
      <c r="B61" s="34"/>
      <c r="C61" s="34" t="s">
        <v>125</v>
      </c>
      <c r="D61" s="35" t="s">
        <v>126</v>
      </c>
      <c r="E61" s="35"/>
      <c r="F61" s="21" t="s">
        <v>115</v>
      </c>
      <c r="G61" s="57">
        <v>2</v>
      </c>
      <c r="H61" s="69"/>
      <c r="I61" s="60">
        <v>2116.08</v>
      </c>
      <c r="J61" s="60">
        <v>4232.16</v>
      </c>
      <c r="K61" s="22" t="s">
        <v>41</v>
      </c>
      <c r="L61" s="22">
        <v>20</v>
      </c>
      <c r="M61" s="70">
        <v>36</v>
      </c>
      <c r="N61" s="38" t="s">
        <v>106</v>
      </c>
      <c r="O61" s="29"/>
    </row>
    <row r="62" spans="1:15" s="2" customFormat="1" ht="28.15" customHeight="1" x14ac:dyDescent="0.15">
      <c r="A62" s="18">
        <v>56</v>
      </c>
      <c r="B62" s="34"/>
      <c r="C62" s="34" t="s">
        <v>127</v>
      </c>
      <c r="D62" s="35" t="s">
        <v>128</v>
      </c>
      <c r="E62" s="35"/>
      <c r="F62" s="21" t="s">
        <v>96</v>
      </c>
      <c r="G62" s="57">
        <v>12</v>
      </c>
      <c r="H62" s="69"/>
      <c r="I62" s="60">
        <v>64.2</v>
      </c>
      <c r="J62" s="60">
        <v>770.37</v>
      </c>
      <c r="K62" s="22"/>
      <c r="L62" s="22">
        <v>0</v>
      </c>
      <c r="M62" s="70">
        <v>36</v>
      </c>
      <c r="N62" s="38" t="s">
        <v>106</v>
      </c>
      <c r="O62" s="29"/>
    </row>
    <row r="63" spans="1:15" s="2" customFormat="1" ht="28.15" customHeight="1" x14ac:dyDescent="0.15">
      <c r="A63" s="18">
        <v>57</v>
      </c>
      <c r="B63" s="34"/>
      <c r="C63" s="34" t="s">
        <v>129</v>
      </c>
      <c r="D63" s="35" t="s">
        <v>130</v>
      </c>
      <c r="E63" s="35"/>
      <c r="F63" s="21" t="s">
        <v>96</v>
      </c>
      <c r="G63" s="57">
        <v>33</v>
      </c>
      <c r="H63" s="69"/>
      <c r="I63" s="60">
        <v>140.02000000000001</v>
      </c>
      <c r="J63" s="60">
        <v>4620.7700000000004</v>
      </c>
      <c r="K63" s="22" t="s">
        <v>131</v>
      </c>
      <c r="L63" s="22">
        <v>0</v>
      </c>
      <c r="M63" s="70">
        <v>231</v>
      </c>
      <c r="N63" s="38" t="s">
        <v>106</v>
      </c>
      <c r="O63" s="29"/>
    </row>
    <row r="64" spans="1:15" s="2" customFormat="1" ht="28.15" customHeight="1" x14ac:dyDescent="0.15">
      <c r="A64" s="18">
        <v>58</v>
      </c>
      <c r="B64" s="34"/>
      <c r="C64" s="34" t="s">
        <v>132</v>
      </c>
      <c r="D64" s="35" t="s">
        <v>133</v>
      </c>
      <c r="E64" s="35"/>
      <c r="F64" s="21" t="s">
        <v>65</v>
      </c>
      <c r="G64" s="57">
        <v>83</v>
      </c>
      <c r="H64" s="69"/>
      <c r="I64" s="60">
        <v>36.270000000000003</v>
      </c>
      <c r="J64" s="60">
        <v>3010.42</v>
      </c>
      <c r="K64" s="22" t="s">
        <v>131</v>
      </c>
      <c r="L64" s="22">
        <v>0</v>
      </c>
      <c r="M64" s="70">
        <v>166</v>
      </c>
      <c r="N64" s="38" t="s">
        <v>106</v>
      </c>
      <c r="O64" s="29"/>
    </row>
    <row r="65" spans="1:15" s="2" customFormat="1" ht="28.15" customHeight="1" x14ac:dyDescent="0.15">
      <c r="A65" s="18">
        <v>59</v>
      </c>
      <c r="B65" s="34"/>
      <c r="C65" s="34" t="s">
        <v>134</v>
      </c>
      <c r="D65" s="35" t="s">
        <v>135</v>
      </c>
      <c r="E65" s="35"/>
      <c r="F65" s="21" t="s">
        <v>136</v>
      </c>
      <c r="G65" s="57">
        <v>129</v>
      </c>
      <c r="H65" s="69"/>
      <c r="I65" s="60">
        <v>13.38</v>
      </c>
      <c r="J65" s="60">
        <v>1726.6</v>
      </c>
      <c r="K65" s="22"/>
      <c r="L65" s="22">
        <v>0</v>
      </c>
      <c r="M65" s="70">
        <v>129</v>
      </c>
      <c r="N65" s="38" t="s">
        <v>106</v>
      </c>
      <c r="O65" s="29"/>
    </row>
    <row r="66" spans="1:15" s="2" customFormat="1" ht="28.15" customHeight="1" x14ac:dyDescent="0.15">
      <c r="A66" s="18">
        <v>60</v>
      </c>
      <c r="B66" s="34"/>
      <c r="C66" s="34" t="s">
        <v>137</v>
      </c>
      <c r="D66" s="35" t="s">
        <v>138</v>
      </c>
      <c r="E66" s="35"/>
      <c r="F66" s="21" t="s">
        <v>112</v>
      </c>
      <c r="G66" s="57">
        <v>23</v>
      </c>
      <c r="H66" s="69"/>
      <c r="I66" s="60">
        <v>6.9</v>
      </c>
      <c r="J66" s="60">
        <v>158.65</v>
      </c>
      <c r="K66" s="22" t="s">
        <v>41</v>
      </c>
      <c r="L66" s="22">
        <v>9.1999999999999993</v>
      </c>
      <c r="M66" s="70">
        <v>17</v>
      </c>
      <c r="N66" s="38" t="s">
        <v>106</v>
      </c>
      <c r="O66" s="29"/>
    </row>
    <row r="67" spans="1:15" s="2" customFormat="1" ht="28.15" customHeight="1" x14ac:dyDescent="0.15">
      <c r="A67" s="18">
        <v>61</v>
      </c>
      <c r="B67" s="34"/>
      <c r="C67" s="34" t="s">
        <v>139</v>
      </c>
      <c r="D67" s="35" t="s">
        <v>140</v>
      </c>
      <c r="E67" s="35"/>
      <c r="F67" s="21" t="s">
        <v>58</v>
      </c>
      <c r="G67" s="57">
        <v>5</v>
      </c>
      <c r="H67" s="69"/>
      <c r="I67" s="60">
        <v>15.84</v>
      </c>
      <c r="J67" s="60">
        <v>79.22</v>
      </c>
      <c r="K67" s="22" t="s">
        <v>44</v>
      </c>
      <c r="L67" s="22">
        <v>13</v>
      </c>
      <c r="M67" s="70">
        <v>23</v>
      </c>
      <c r="N67" s="38" t="s">
        <v>106</v>
      </c>
      <c r="O67" s="29"/>
    </row>
    <row r="68" spans="1:15" s="2" customFormat="1" ht="28.15" customHeight="1" x14ac:dyDescent="0.15">
      <c r="A68" s="18">
        <v>62</v>
      </c>
      <c r="B68" s="34"/>
      <c r="C68" s="34" t="s">
        <v>139</v>
      </c>
      <c r="D68" s="35" t="s">
        <v>141</v>
      </c>
      <c r="E68" s="35"/>
      <c r="F68" s="21" t="s">
        <v>58</v>
      </c>
      <c r="G68" s="57">
        <v>76</v>
      </c>
      <c r="H68" s="69"/>
      <c r="I68" s="60">
        <v>15.06</v>
      </c>
      <c r="J68" s="60">
        <v>1144.43</v>
      </c>
      <c r="K68" s="22" t="s">
        <v>44</v>
      </c>
      <c r="L68" s="22">
        <v>191</v>
      </c>
      <c r="M68" s="70">
        <v>344</v>
      </c>
      <c r="N68" s="38" t="s">
        <v>106</v>
      </c>
      <c r="O68" s="29"/>
    </row>
    <row r="69" spans="1:15" s="2" customFormat="1" ht="28.15" customHeight="1" x14ac:dyDescent="0.15">
      <c r="A69" s="18">
        <v>63</v>
      </c>
      <c r="B69" s="34"/>
      <c r="C69" s="34" t="s">
        <v>142</v>
      </c>
      <c r="D69" s="35" t="s">
        <v>143</v>
      </c>
      <c r="E69" s="35"/>
      <c r="F69" s="21" t="s">
        <v>65</v>
      </c>
      <c r="G69" s="57">
        <v>16</v>
      </c>
      <c r="H69" s="69"/>
      <c r="I69" s="60">
        <v>11</v>
      </c>
      <c r="J69" s="60">
        <v>176</v>
      </c>
      <c r="K69" s="22" t="s">
        <v>44</v>
      </c>
      <c r="L69" s="22">
        <v>29</v>
      </c>
      <c r="M69" s="70">
        <v>52</v>
      </c>
      <c r="N69" s="38" t="s">
        <v>106</v>
      </c>
      <c r="O69" s="29"/>
    </row>
    <row r="70" spans="1:15" s="2" customFormat="1" ht="28.15" customHeight="1" x14ac:dyDescent="0.15">
      <c r="A70" s="18">
        <v>64</v>
      </c>
      <c r="B70" s="34"/>
      <c r="C70" s="34" t="s">
        <v>144</v>
      </c>
      <c r="D70" s="35" t="s">
        <v>145</v>
      </c>
      <c r="E70" s="35"/>
      <c r="F70" s="21" t="s">
        <v>65</v>
      </c>
      <c r="G70" s="57">
        <v>340</v>
      </c>
      <c r="H70" s="69"/>
      <c r="I70" s="60">
        <v>15.08</v>
      </c>
      <c r="J70" s="60">
        <v>5126.7700000000004</v>
      </c>
      <c r="K70" s="22" t="s">
        <v>44</v>
      </c>
      <c r="L70" s="22">
        <v>854</v>
      </c>
      <c r="M70" s="70">
        <v>1537</v>
      </c>
      <c r="N70" s="38" t="s">
        <v>106</v>
      </c>
      <c r="O70" s="29"/>
    </row>
    <row r="71" spans="1:15" s="2" customFormat="1" ht="28.15" customHeight="1" x14ac:dyDescent="0.15">
      <c r="A71" s="18">
        <v>65</v>
      </c>
      <c r="B71" s="34"/>
      <c r="C71" s="34" t="s">
        <v>146</v>
      </c>
      <c r="D71" s="35" t="s">
        <v>147</v>
      </c>
      <c r="E71" s="35"/>
      <c r="F71" s="21" t="s">
        <v>58</v>
      </c>
      <c r="G71" s="57">
        <v>144</v>
      </c>
      <c r="H71" s="69"/>
      <c r="I71" s="60">
        <v>1.6</v>
      </c>
      <c r="J71" s="60">
        <v>230.4</v>
      </c>
      <c r="K71" s="22" t="s">
        <v>44</v>
      </c>
      <c r="L71" s="22">
        <v>38</v>
      </c>
      <c r="M71" s="70">
        <v>68</v>
      </c>
      <c r="N71" s="38" t="s">
        <v>106</v>
      </c>
      <c r="O71" s="29"/>
    </row>
    <row r="72" spans="1:15" s="2" customFormat="1" ht="28.15" customHeight="1" x14ac:dyDescent="0.15">
      <c r="A72" s="18">
        <v>66</v>
      </c>
      <c r="B72" s="34"/>
      <c r="C72" s="34" t="s">
        <v>139</v>
      </c>
      <c r="D72" s="35" t="s">
        <v>148</v>
      </c>
      <c r="E72" s="35"/>
      <c r="F72" s="21" t="s">
        <v>58</v>
      </c>
      <c r="G72" s="57">
        <v>1318</v>
      </c>
      <c r="H72" s="69"/>
      <c r="I72" s="60">
        <v>8.91</v>
      </c>
      <c r="J72" s="60">
        <v>11743.38</v>
      </c>
      <c r="K72" s="22" t="s">
        <v>44</v>
      </c>
      <c r="L72" s="22">
        <v>1957</v>
      </c>
      <c r="M72" s="70">
        <v>3523</v>
      </c>
      <c r="N72" s="38" t="s">
        <v>106</v>
      </c>
      <c r="O72" s="29"/>
    </row>
    <row r="73" spans="1:15" s="2" customFormat="1" ht="28.15" customHeight="1" x14ac:dyDescent="0.15">
      <c r="A73" s="18">
        <v>67</v>
      </c>
      <c r="B73" s="34"/>
      <c r="C73" s="34" t="s">
        <v>142</v>
      </c>
      <c r="D73" s="35" t="s">
        <v>149</v>
      </c>
      <c r="E73" s="35"/>
      <c r="F73" s="21" t="s">
        <v>65</v>
      </c>
      <c r="G73" s="57">
        <v>24</v>
      </c>
      <c r="H73" s="69"/>
      <c r="I73" s="60">
        <v>5.66</v>
      </c>
      <c r="J73" s="60">
        <v>135.84</v>
      </c>
      <c r="K73" s="22" t="s">
        <v>44</v>
      </c>
      <c r="L73" s="22">
        <v>23</v>
      </c>
      <c r="M73" s="70">
        <v>41</v>
      </c>
      <c r="N73" s="38" t="s">
        <v>106</v>
      </c>
      <c r="O73" s="29"/>
    </row>
    <row r="74" spans="1:15" s="2" customFormat="1" ht="28.15" customHeight="1" x14ac:dyDescent="0.15">
      <c r="A74" s="18">
        <v>68</v>
      </c>
      <c r="B74" s="34"/>
      <c r="C74" s="34" t="s">
        <v>139</v>
      </c>
      <c r="D74" s="35" t="s">
        <v>150</v>
      </c>
      <c r="E74" s="35"/>
      <c r="F74" s="21" t="s">
        <v>58</v>
      </c>
      <c r="G74" s="57">
        <v>2690</v>
      </c>
      <c r="H74" s="69"/>
      <c r="I74" s="60">
        <v>5.64</v>
      </c>
      <c r="J74" s="60">
        <v>15163.84</v>
      </c>
      <c r="K74" s="22" t="s">
        <v>44</v>
      </c>
      <c r="L74" s="22">
        <v>2527</v>
      </c>
      <c r="M74" s="70">
        <v>4549</v>
      </c>
      <c r="N74" s="38" t="s">
        <v>106</v>
      </c>
      <c r="O74" s="29"/>
    </row>
    <row r="75" spans="1:15" s="2" customFormat="1" ht="28.15" customHeight="1" x14ac:dyDescent="0.15">
      <c r="A75" s="18">
        <v>69</v>
      </c>
      <c r="B75" s="34"/>
      <c r="C75" s="34" t="s">
        <v>139</v>
      </c>
      <c r="D75" s="35" t="s">
        <v>151</v>
      </c>
      <c r="E75" s="35"/>
      <c r="F75" s="21" t="s">
        <v>58</v>
      </c>
      <c r="G75" s="57">
        <v>15</v>
      </c>
      <c r="H75" s="69"/>
      <c r="I75" s="60">
        <v>6.43</v>
      </c>
      <c r="J75" s="60">
        <v>96.48</v>
      </c>
      <c r="K75" s="22" t="s">
        <v>44</v>
      </c>
      <c r="L75" s="22">
        <v>16</v>
      </c>
      <c r="M75" s="70">
        <v>29</v>
      </c>
      <c r="N75" s="38" t="s">
        <v>106</v>
      </c>
      <c r="O75" s="29"/>
    </row>
    <row r="76" spans="1:15" s="2" customFormat="1" ht="28.15" customHeight="1" x14ac:dyDescent="0.15">
      <c r="A76" s="18">
        <v>70</v>
      </c>
      <c r="B76" s="34"/>
      <c r="C76" s="34" t="s">
        <v>152</v>
      </c>
      <c r="D76" s="35" t="s">
        <v>153</v>
      </c>
      <c r="E76" s="35"/>
      <c r="F76" s="21" t="s">
        <v>65</v>
      </c>
      <c r="G76" s="57">
        <v>92</v>
      </c>
      <c r="H76" s="69"/>
      <c r="I76" s="60">
        <v>23.02</v>
      </c>
      <c r="J76" s="60">
        <v>2118.2199999999998</v>
      </c>
      <c r="K76" s="22" t="s">
        <v>44</v>
      </c>
      <c r="L76" s="22">
        <v>92</v>
      </c>
      <c r="M76" s="70">
        <v>166</v>
      </c>
      <c r="N76" s="38" t="s">
        <v>106</v>
      </c>
      <c r="O76" s="29"/>
    </row>
    <row r="77" spans="1:15" s="2" customFormat="1" ht="28.15" customHeight="1" x14ac:dyDescent="0.15">
      <c r="A77" s="18">
        <v>71</v>
      </c>
      <c r="B77" s="34"/>
      <c r="C77" s="34" t="s">
        <v>152</v>
      </c>
      <c r="D77" s="35" t="s">
        <v>154</v>
      </c>
      <c r="E77" s="35"/>
      <c r="F77" s="21" t="s">
        <v>65</v>
      </c>
      <c r="G77" s="57">
        <v>59</v>
      </c>
      <c r="H77" s="69"/>
      <c r="I77" s="60">
        <v>41.04</v>
      </c>
      <c r="J77" s="60">
        <v>2421.1</v>
      </c>
      <c r="K77" s="22" t="s">
        <v>44</v>
      </c>
      <c r="L77" s="22">
        <v>59</v>
      </c>
      <c r="M77" s="70">
        <v>106</v>
      </c>
      <c r="N77" s="38" t="s">
        <v>106</v>
      </c>
      <c r="O77" s="29"/>
    </row>
    <row r="78" spans="1:15" s="2" customFormat="1" ht="28.15" customHeight="1" x14ac:dyDescent="0.15">
      <c r="A78" s="18">
        <v>72</v>
      </c>
      <c r="B78" s="34"/>
      <c r="C78" s="34" t="s">
        <v>152</v>
      </c>
      <c r="D78" s="35" t="s">
        <v>155</v>
      </c>
      <c r="E78" s="35"/>
      <c r="F78" s="21" t="s">
        <v>58</v>
      </c>
      <c r="G78" s="57">
        <v>225</v>
      </c>
      <c r="H78" s="69"/>
      <c r="I78" s="60">
        <v>55.44</v>
      </c>
      <c r="J78" s="60">
        <v>12474</v>
      </c>
      <c r="K78" s="22" t="s">
        <v>44</v>
      </c>
      <c r="L78" s="22">
        <v>225</v>
      </c>
      <c r="M78" s="70">
        <v>405</v>
      </c>
      <c r="N78" s="38" t="s">
        <v>106</v>
      </c>
      <c r="O78" s="29"/>
    </row>
    <row r="79" spans="1:15" s="2" customFormat="1" ht="28.15" customHeight="1" x14ac:dyDescent="0.15">
      <c r="A79" s="18">
        <v>73</v>
      </c>
      <c r="B79" s="34"/>
      <c r="C79" s="34" t="s">
        <v>152</v>
      </c>
      <c r="D79" s="35" t="s">
        <v>156</v>
      </c>
      <c r="E79" s="35"/>
      <c r="F79" s="21" t="s">
        <v>58</v>
      </c>
      <c r="G79" s="57">
        <v>934</v>
      </c>
      <c r="H79" s="69"/>
      <c r="I79" s="60">
        <v>13.96</v>
      </c>
      <c r="J79" s="60">
        <v>13038.64</v>
      </c>
      <c r="K79" s="22" t="s">
        <v>44</v>
      </c>
      <c r="L79" s="22">
        <v>934</v>
      </c>
      <c r="M79" s="70">
        <v>1681</v>
      </c>
      <c r="N79" s="38" t="s">
        <v>106</v>
      </c>
      <c r="O79" s="29"/>
    </row>
    <row r="80" spans="1:15" s="2" customFormat="1" ht="28.15" customHeight="1" x14ac:dyDescent="0.15">
      <c r="A80" s="18">
        <v>74</v>
      </c>
      <c r="B80" s="34"/>
      <c r="C80" s="34" t="s">
        <v>152</v>
      </c>
      <c r="D80" s="35" t="s">
        <v>157</v>
      </c>
      <c r="E80" s="35"/>
      <c r="F80" s="21" t="s">
        <v>58</v>
      </c>
      <c r="G80" s="57">
        <v>122</v>
      </c>
      <c r="H80" s="69"/>
      <c r="I80" s="60">
        <v>21.11</v>
      </c>
      <c r="J80" s="60">
        <v>2575.7600000000002</v>
      </c>
      <c r="K80" s="22" t="s">
        <v>44</v>
      </c>
      <c r="L80" s="22">
        <v>122</v>
      </c>
      <c r="M80" s="70">
        <v>220</v>
      </c>
      <c r="N80" s="38" t="s">
        <v>106</v>
      </c>
      <c r="O80" s="29"/>
    </row>
    <row r="81" spans="1:15" s="2" customFormat="1" ht="28.15" customHeight="1" x14ac:dyDescent="0.15">
      <c r="A81" s="18">
        <v>75</v>
      </c>
      <c r="B81" s="34"/>
      <c r="C81" s="34" t="s">
        <v>152</v>
      </c>
      <c r="D81" s="35" t="s">
        <v>158</v>
      </c>
      <c r="E81" s="35"/>
      <c r="F81" s="21" t="s">
        <v>65</v>
      </c>
      <c r="G81" s="57">
        <v>3</v>
      </c>
      <c r="H81" s="69"/>
      <c r="I81" s="60">
        <v>39.42</v>
      </c>
      <c r="J81" s="60">
        <v>118.27</v>
      </c>
      <c r="K81" s="22" t="s">
        <v>44</v>
      </c>
      <c r="L81" s="22">
        <v>3</v>
      </c>
      <c r="M81" s="70">
        <v>5</v>
      </c>
      <c r="N81" s="38" t="s">
        <v>106</v>
      </c>
      <c r="O81" s="29"/>
    </row>
    <row r="82" spans="1:15" s="2" customFormat="1" ht="28.15" customHeight="1" x14ac:dyDescent="0.15">
      <c r="A82" s="18">
        <v>76</v>
      </c>
      <c r="B82" s="34"/>
      <c r="C82" s="34" t="s">
        <v>152</v>
      </c>
      <c r="D82" s="35" t="s">
        <v>159</v>
      </c>
      <c r="E82" s="35"/>
      <c r="F82" s="21" t="s">
        <v>65</v>
      </c>
      <c r="G82" s="57">
        <v>25</v>
      </c>
      <c r="H82" s="69"/>
      <c r="I82" s="60">
        <v>15.32</v>
      </c>
      <c r="J82" s="60">
        <v>383.09</v>
      </c>
      <c r="K82" s="22" t="s">
        <v>44</v>
      </c>
      <c r="L82" s="22">
        <v>25</v>
      </c>
      <c r="M82" s="70">
        <v>45</v>
      </c>
      <c r="N82" s="38" t="s">
        <v>106</v>
      </c>
      <c r="O82" s="29"/>
    </row>
    <row r="83" spans="1:15" s="2" customFormat="1" ht="28.15" customHeight="1" x14ac:dyDescent="0.15">
      <c r="A83" s="18">
        <v>77</v>
      </c>
      <c r="B83" s="34"/>
      <c r="C83" s="34" t="s">
        <v>152</v>
      </c>
      <c r="D83" s="35" t="s">
        <v>160</v>
      </c>
      <c r="E83" s="35"/>
      <c r="F83" s="21" t="s">
        <v>58</v>
      </c>
      <c r="G83" s="57">
        <v>61</v>
      </c>
      <c r="H83" s="69"/>
      <c r="I83" s="60">
        <v>55.44</v>
      </c>
      <c r="J83" s="60">
        <v>3381.84</v>
      </c>
      <c r="K83" s="22" t="s">
        <v>44</v>
      </c>
      <c r="L83" s="22">
        <v>61</v>
      </c>
      <c r="M83" s="70">
        <v>110</v>
      </c>
      <c r="N83" s="38" t="s">
        <v>106</v>
      </c>
      <c r="O83" s="29"/>
    </row>
    <row r="84" spans="1:15" s="2" customFormat="1" ht="28.15" customHeight="1" x14ac:dyDescent="0.15">
      <c r="A84" s="18">
        <v>78</v>
      </c>
      <c r="B84" s="34"/>
      <c r="C84" s="34" t="s">
        <v>152</v>
      </c>
      <c r="D84" s="35" t="s">
        <v>161</v>
      </c>
      <c r="E84" s="35"/>
      <c r="F84" s="21" t="s">
        <v>65</v>
      </c>
      <c r="G84" s="57">
        <v>55</v>
      </c>
      <c r="H84" s="69"/>
      <c r="I84" s="60">
        <v>22.72</v>
      </c>
      <c r="J84" s="60">
        <v>1249.54</v>
      </c>
      <c r="K84" s="22" t="s">
        <v>44</v>
      </c>
      <c r="L84" s="22">
        <v>55</v>
      </c>
      <c r="M84" s="70">
        <v>99</v>
      </c>
      <c r="N84" s="38" t="s">
        <v>106</v>
      </c>
      <c r="O84" s="29"/>
    </row>
    <row r="85" spans="1:15" s="2" customFormat="1" ht="28.15" customHeight="1" x14ac:dyDescent="0.15">
      <c r="A85" s="18">
        <v>79</v>
      </c>
      <c r="B85" s="34"/>
      <c r="C85" s="34" t="s">
        <v>152</v>
      </c>
      <c r="D85" s="35" t="s">
        <v>162</v>
      </c>
      <c r="E85" s="35"/>
      <c r="F85" s="21" t="s">
        <v>65</v>
      </c>
      <c r="G85" s="57">
        <v>23</v>
      </c>
      <c r="H85" s="69"/>
      <c r="I85" s="60">
        <v>30</v>
      </c>
      <c r="J85" s="60">
        <v>690.02</v>
      </c>
      <c r="K85" s="22" t="s">
        <v>44</v>
      </c>
      <c r="L85" s="22">
        <v>23</v>
      </c>
      <c r="M85" s="70">
        <v>41</v>
      </c>
      <c r="N85" s="38" t="s">
        <v>106</v>
      </c>
      <c r="O85" s="29"/>
    </row>
    <row r="86" spans="1:15" s="2" customFormat="1" ht="28.15" customHeight="1" x14ac:dyDescent="0.15">
      <c r="A86" s="18">
        <v>80</v>
      </c>
      <c r="B86" s="34"/>
      <c r="C86" s="34" t="s">
        <v>163</v>
      </c>
      <c r="D86" s="35" t="s">
        <v>164</v>
      </c>
      <c r="E86" s="35"/>
      <c r="F86" s="21" t="s">
        <v>112</v>
      </c>
      <c r="G86" s="57">
        <v>24</v>
      </c>
      <c r="H86" s="69"/>
      <c r="I86" s="60">
        <v>16.93</v>
      </c>
      <c r="J86" s="60">
        <v>406.32</v>
      </c>
      <c r="K86" s="22" t="s">
        <v>44</v>
      </c>
      <c r="L86" s="22">
        <v>68</v>
      </c>
      <c r="M86" s="70">
        <v>122</v>
      </c>
      <c r="N86" s="38" t="s">
        <v>106</v>
      </c>
      <c r="O86" s="29"/>
    </row>
    <row r="87" spans="1:15" s="2" customFormat="1" ht="28.15" customHeight="1" x14ac:dyDescent="0.15">
      <c r="A87" s="18">
        <v>81</v>
      </c>
      <c r="B87" s="34"/>
      <c r="C87" s="34" t="s">
        <v>163</v>
      </c>
      <c r="D87" s="35" t="s">
        <v>165</v>
      </c>
      <c r="E87" s="35"/>
      <c r="F87" s="21" t="s">
        <v>112</v>
      </c>
      <c r="G87" s="57">
        <v>23</v>
      </c>
      <c r="H87" s="69"/>
      <c r="I87" s="60">
        <v>18.87</v>
      </c>
      <c r="J87" s="60">
        <v>433.99</v>
      </c>
      <c r="K87" s="22" t="s">
        <v>44</v>
      </c>
      <c r="L87" s="22">
        <v>72</v>
      </c>
      <c r="M87" s="70">
        <v>130</v>
      </c>
      <c r="N87" s="38" t="s">
        <v>106</v>
      </c>
      <c r="O87" s="29"/>
    </row>
    <row r="88" spans="1:15" s="2" customFormat="1" ht="28.15" customHeight="1" x14ac:dyDescent="0.15">
      <c r="A88" s="18">
        <v>82</v>
      </c>
      <c r="B88" s="34"/>
      <c r="C88" s="34" t="s">
        <v>166</v>
      </c>
      <c r="D88" s="35" t="s">
        <v>167</v>
      </c>
      <c r="E88" s="35"/>
      <c r="F88" s="21" t="s">
        <v>65</v>
      </c>
      <c r="G88" s="57">
        <v>88</v>
      </c>
      <c r="H88" s="69"/>
      <c r="I88" s="60">
        <v>27.04</v>
      </c>
      <c r="J88" s="60">
        <v>2379.09</v>
      </c>
      <c r="K88" s="22" t="s">
        <v>44</v>
      </c>
      <c r="L88" s="22">
        <v>397</v>
      </c>
      <c r="M88" s="70">
        <v>715</v>
      </c>
      <c r="N88" s="38" t="s">
        <v>106</v>
      </c>
      <c r="O88" s="29"/>
    </row>
    <row r="89" spans="1:15" s="2" customFormat="1" ht="28.15" customHeight="1" x14ac:dyDescent="0.15">
      <c r="A89" s="18">
        <v>83</v>
      </c>
      <c r="B89" s="34"/>
      <c r="C89" s="34" t="s">
        <v>168</v>
      </c>
      <c r="D89" s="35" t="s">
        <v>169</v>
      </c>
      <c r="E89" s="35"/>
      <c r="F89" s="21" t="s">
        <v>65</v>
      </c>
      <c r="G89" s="57">
        <v>342</v>
      </c>
      <c r="H89" s="69"/>
      <c r="I89" s="60">
        <v>8.41</v>
      </c>
      <c r="J89" s="60">
        <v>2876.22</v>
      </c>
      <c r="K89" s="22" t="s">
        <v>44</v>
      </c>
      <c r="L89" s="22">
        <v>479</v>
      </c>
      <c r="M89" s="70">
        <v>862</v>
      </c>
      <c r="N89" s="38" t="s">
        <v>106</v>
      </c>
      <c r="O89" s="29"/>
    </row>
    <row r="90" spans="1:15" s="2" customFormat="1" ht="28.15" customHeight="1" x14ac:dyDescent="0.15">
      <c r="A90" s="18">
        <v>84</v>
      </c>
      <c r="B90" s="34"/>
      <c r="C90" s="34" t="s">
        <v>170</v>
      </c>
      <c r="D90" s="35" t="s">
        <v>171</v>
      </c>
      <c r="E90" s="35"/>
      <c r="F90" s="21" t="s">
        <v>65</v>
      </c>
      <c r="G90" s="57">
        <v>41</v>
      </c>
      <c r="H90" s="69"/>
      <c r="I90" s="60">
        <v>44.89</v>
      </c>
      <c r="J90" s="60">
        <v>1840.31</v>
      </c>
      <c r="K90" s="22" t="s">
        <v>44</v>
      </c>
      <c r="L90" s="22">
        <v>307</v>
      </c>
      <c r="M90" s="70">
        <v>553</v>
      </c>
      <c r="N90" s="38" t="s">
        <v>106</v>
      </c>
      <c r="O90" s="29"/>
    </row>
    <row r="91" spans="1:15" s="2" customFormat="1" ht="28.15" customHeight="1" x14ac:dyDescent="0.15">
      <c r="A91" s="18">
        <v>85</v>
      </c>
      <c r="B91" s="34"/>
      <c r="C91" s="34" t="s">
        <v>172</v>
      </c>
      <c r="D91" s="35" t="s">
        <v>173</v>
      </c>
      <c r="E91" s="35"/>
      <c r="F91" s="21" t="s">
        <v>65</v>
      </c>
      <c r="G91" s="57">
        <v>95</v>
      </c>
      <c r="H91" s="69"/>
      <c r="I91" s="60">
        <v>8.41</v>
      </c>
      <c r="J91" s="60">
        <v>798.95</v>
      </c>
      <c r="K91" s="22" t="s">
        <v>44</v>
      </c>
      <c r="L91" s="22">
        <v>133</v>
      </c>
      <c r="M91" s="70">
        <v>239</v>
      </c>
      <c r="N91" s="38" t="s">
        <v>106</v>
      </c>
      <c r="O91" s="29"/>
    </row>
    <row r="92" spans="1:15" s="2" customFormat="1" ht="28.15" customHeight="1" x14ac:dyDescent="0.15">
      <c r="A92" s="18">
        <v>86</v>
      </c>
      <c r="B92" s="34"/>
      <c r="C92" s="34" t="s">
        <v>172</v>
      </c>
      <c r="D92" s="35" t="s">
        <v>174</v>
      </c>
      <c r="E92" s="35"/>
      <c r="F92" s="21" t="s">
        <v>65</v>
      </c>
      <c r="G92" s="57">
        <v>461</v>
      </c>
      <c r="H92" s="69"/>
      <c r="I92" s="60">
        <v>13.56</v>
      </c>
      <c r="J92" s="60">
        <v>6251.16</v>
      </c>
      <c r="K92" s="22" t="s">
        <v>44</v>
      </c>
      <c r="L92" s="22">
        <v>1042</v>
      </c>
      <c r="M92" s="70">
        <v>1876</v>
      </c>
      <c r="N92" s="38" t="s">
        <v>106</v>
      </c>
      <c r="O92" s="29"/>
    </row>
    <row r="93" spans="1:15" s="2" customFormat="1" ht="28.15" customHeight="1" x14ac:dyDescent="0.15">
      <c r="A93" s="18">
        <v>87</v>
      </c>
      <c r="B93" s="34"/>
      <c r="C93" s="34" t="s">
        <v>175</v>
      </c>
      <c r="D93" s="35" t="s">
        <v>176</v>
      </c>
      <c r="E93" s="35"/>
      <c r="F93" s="21" t="s">
        <v>65</v>
      </c>
      <c r="G93" s="57">
        <v>5</v>
      </c>
      <c r="H93" s="69"/>
      <c r="I93" s="60">
        <v>18.07</v>
      </c>
      <c r="J93" s="60">
        <v>90.33</v>
      </c>
      <c r="K93" s="22" t="s">
        <v>44</v>
      </c>
      <c r="L93" s="22">
        <v>15</v>
      </c>
      <c r="M93" s="70">
        <v>27</v>
      </c>
      <c r="N93" s="38" t="s">
        <v>106</v>
      </c>
      <c r="O93" s="29"/>
    </row>
    <row r="94" spans="1:15" s="2" customFormat="1" ht="28.15" customHeight="1" x14ac:dyDescent="0.15">
      <c r="A94" s="18">
        <v>88</v>
      </c>
      <c r="B94" s="34"/>
      <c r="C94" s="34" t="s">
        <v>177</v>
      </c>
      <c r="D94" s="35" t="s">
        <v>178</v>
      </c>
      <c r="E94" s="35"/>
      <c r="F94" s="21" t="s">
        <v>65</v>
      </c>
      <c r="G94" s="57">
        <v>11</v>
      </c>
      <c r="H94" s="69"/>
      <c r="I94" s="60">
        <v>54.43</v>
      </c>
      <c r="J94" s="60">
        <v>598.69000000000005</v>
      </c>
      <c r="K94" s="22" t="s">
        <v>44</v>
      </c>
      <c r="L94" s="22">
        <v>100</v>
      </c>
      <c r="M94" s="70">
        <v>180</v>
      </c>
      <c r="N94" s="38" t="s">
        <v>106</v>
      </c>
      <c r="O94" s="29"/>
    </row>
    <row r="95" spans="1:15" s="2" customFormat="1" ht="28.15" customHeight="1" x14ac:dyDescent="0.15">
      <c r="A95" s="18">
        <v>89</v>
      </c>
      <c r="B95" s="34"/>
      <c r="C95" s="34" t="s">
        <v>177</v>
      </c>
      <c r="D95" s="35" t="s">
        <v>179</v>
      </c>
      <c r="E95" s="35"/>
      <c r="F95" s="21" t="s">
        <v>65</v>
      </c>
      <c r="G95" s="57">
        <v>255</v>
      </c>
      <c r="H95" s="69"/>
      <c r="I95" s="60">
        <v>74.55</v>
      </c>
      <c r="J95" s="60">
        <v>19009.36</v>
      </c>
      <c r="K95" s="22" t="s">
        <v>44</v>
      </c>
      <c r="L95" s="22">
        <v>3168</v>
      </c>
      <c r="M95" s="70">
        <v>5702</v>
      </c>
      <c r="N95" s="38" t="s">
        <v>106</v>
      </c>
      <c r="O95" s="29"/>
    </row>
    <row r="96" spans="1:15" s="2" customFormat="1" ht="28.15" customHeight="1" x14ac:dyDescent="0.15">
      <c r="A96" s="18">
        <v>90</v>
      </c>
      <c r="B96" s="34"/>
      <c r="C96" s="34" t="s">
        <v>180</v>
      </c>
      <c r="D96" s="35" t="s">
        <v>181</v>
      </c>
      <c r="E96" s="35"/>
      <c r="F96" s="21" t="s">
        <v>65</v>
      </c>
      <c r="G96" s="57">
        <v>25</v>
      </c>
      <c r="H96" s="69"/>
      <c r="I96" s="60">
        <v>13.62</v>
      </c>
      <c r="J96" s="60">
        <v>340.47</v>
      </c>
      <c r="K96" s="22" t="s">
        <v>44</v>
      </c>
      <c r="L96" s="22">
        <v>57</v>
      </c>
      <c r="M96" s="70">
        <v>103</v>
      </c>
      <c r="N96" s="38" t="s">
        <v>106</v>
      </c>
      <c r="O96" s="29"/>
    </row>
    <row r="97" spans="1:15" s="2" customFormat="1" ht="28.15" customHeight="1" x14ac:dyDescent="0.15">
      <c r="A97" s="18">
        <v>91</v>
      </c>
      <c r="B97" s="34"/>
      <c r="C97" s="34" t="s">
        <v>182</v>
      </c>
      <c r="D97" s="35" t="s">
        <v>183</v>
      </c>
      <c r="E97" s="35"/>
      <c r="F97" s="21" t="s">
        <v>65</v>
      </c>
      <c r="G97" s="57">
        <v>120</v>
      </c>
      <c r="H97" s="69"/>
      <c r="I97" s="60">
        <v>18.010000000000002</v>
      </c>
      <c r="J97" s="60">
        <v>2161.13</v>
      </c>
      <c r="K97" s="22" t="s">
        <v>120</v>
      </c>
      <c r="L97" s="22">
        <v>36</v>
      </c>
      <c r="M97" s="70">
        <v>1908</v>
      </c>
      <c r="N97" s="38" t="s">
        <v>106</v>
      </c>
      <c r="O97" s="29"/>
    </row>
    <row r="98" spans="1:15" s="2" customFormat="1" ht="28.15" customHeight="1" x14ac:dyDescent="0.15">
      <c r="A98" s="18">
        <v>92</v>
      </c>
      <c r="B98" s="34"/>
      <c r="C98" s="34" t="s">
        <v>182</v>
      </c>
      <c r="D98" s="35" t="s">
        <v>184</v>
      </c>
      <c r="E98" s="35"/>
      <c r="F98" s="21" t="s">
        <v>65</v>
      </c>
      <c r="G98" s="57">
        <v>21</v>
      </c>
      <c r="H98" s="69"/>
      <c r="I98" s="60">
        <v>13.79</v>
      </c>
      <c r="J98" s="60">
        <v>289.60000000000002</v>
      </c>
      <c r="K98" s="22" t="s">
        <v>120</v>
      </c>
      <c r="L98" s="22">
        <v>5</v>
      </c>
      <c r="M98" s="70">
        <v>265</v>
      </c>
      <c r="N98" s="38" t="s">
        <v>106</v>
      </c>
      <c r="O98" s="29"/>
    </row>
    <row r="99" spans="1:15" s="2" customFormat="1" ht="28.15" customHeight="1" x14ac:dyDescent="0.15">
      <c r="A99" s="18">
        <v>93</v>
      </c>
      <c r="B99" s="34"/>
      <c r="C99" s="34" t="s">
        <v>182</v>
      </c>
      <c r="D99" s="35" t="s">
        <v>185</v>
      </c>
      <c r="E99" s="35"/>
      <c r="F99" s="21" t="s">
        <v>65</v>
      </c>
      <c r="G99" s="57">
        <v>40</v>
      </c>
      <c r="H99" s="69"/>
      <c r="I99" s="60">
        <v>23.71</v>
      </c>
      <c r="J99" s="60">
        <v>948.31</v>
      </c>
      <c r="K99" s="22" t="s">
        <v>120</v>
      </c>
      <c r="L99" s="22">
        <v>16</v>
      </c>
      <c r="M99" s="70">
        <v>848</v>
      </c>
      <c r="N99" s="38" t="s">
        <v>106</v>
      </c>
      <c r="O99" s="29"/>
    </row>
    <row r="100" spans="1:15" s="2" customFormat="1" ht="28.15" customHeight="1" x14ac:dyDescent="0.15">
      <c r="A100" s="18">
        <v>94</v>
      </c>
      <c r="B100" s="34"/>
      <c r="C100" s="34" t="s">
        <v>182</v>
      </c>
      <c r="D100" s="35" t="s">
        <v>186</v>
      </c>
      <c r="E100" s="35"/>
      <c r="F100" s="21" t="s">
        <v>65</v>
      </c>
      <c r="G100" s="57">
        <v>26</v>
      </c>
      <c r="H100" s="69"/>
      <c r="I100" s="60">
        <v>5.71</v>
      </c>
      <c r="J100" s="60">
        <v>148.52000000000001</v>
      </c>
      <c r="K100" s="22" t="s">
        <v>120</v>
      </c>
      <c r="L100" s="22">
        <v>2</v>
      </c>
      <c r="M100" s="70">
        <v>106</v>
      </c>
      <c r="N100" s="38" t="s">
        <v>106</v>
      </c>
      <c r="O100" s="29"/>
    </row>
    <row r="101" spans="1:15" s="2" customFormat="1" ht="28.15" customHeight="1" x14ac:dyDescent="0.15">
      <c r="A101" s="18">
        <v>95</v>
      </c>
      <c r="B101" s="34"/>
      <c r="C101" s="34" t="s">
        <v>182</v>
      </c>
      <c r="D101" s="35" t="s">
        <v>187</v>
      </c>
      <c r="E101" s="35"/>
      <c r="F101" s="21" t="s">
        <v>65</v>
      </c>
      <c r="G101" s="57">
        <v>212</v>
      </c>
      <c r="H101" s="69"/>
      <c r="I101" s="60">
        <v>8.15</v>
      </c>
      <c r="J101" s="60">
        <v>1728.71</v>
      </c>
      <c r="K101" s="22" t="s">
        <v>120</v>
      </c>
      <c r="L101" s="22">
        <v>29</v>
      </c>
      <c r="M101" s="70">
        <v>1537</v>
      </c>
      <c r="N101" s="38" t="s">
        <v>106</v>
      </c>
      <c r="O101" s="29"/>
    </row>
    <row r="102" spans="1:15" s="2" customFormat="1" ht="28.15" customHeight="1" x14ac:dyDescent="0.15">
      <c r="A102" s="18">
        <v>96</v>
      </c>
      <c r="B102" s="34"/>
      <c r="C102" s="34" t="s">
        <v>188</v>
      </c>
      <c r="D102" s="35" t="s">
        <v>189</v>
      </c>
      <c r="E102" s="35"/>
      <c r="F102" s="21" t="s">
        <v>65</v>
      </c>
      <c r="G102" s="57">
        <v>136</v>
      </c>
      <c r="H102" s="69"/>
      <c r="I102" s="60">
        <v>21.78</v>
      </c>
      <c r="J102" s="60">
        <v>2962.08</v>
      </c>
      <c r="K102" s="22" t="s">
        <v>120</v>
      </c>
      <c r="L102" s="22">
        <v>49</v>
      </c>
      <c r="M102" s="70">
        <v>2597</v>
      </c>
      <c r="N102" s="38" t="s">
        <v>106</v>
      </c>
      <c r="O102" s="29"/>
    </row>
    <row r="103" spans="1:15" s="2" customFormat="1" ht="28.15" customHeight="1" x14ac:dyDescent="0.15">
      <c r="A103" s="18">
        <v>97</v>
      </c>
      <c r="B103" s="34"/>
      <c r="C103" s="34" t="s">
        <v>188</v>
      </c>
      <c r="D103" s="35" t="s">
        <v>190</v>
      </c>
      <c r="E103" s="35"/>
      <c r="F103" s="21" t="s">
        <v>65</v>
      </c>
      <c r="G103" s="57">
        <v>117</v>
      </c>
      <c r="H103" s="69"/>
      <c r="I103" s="60">
        <v>11.88</v>
      </c>
      <c r="J103" s="60">
        <v>1389.96</v>
      </c>
      <c r="K103" s="22" t="s">
        <v>120</v>
      </c>
      <c r="L103" s="22">
        <v>23</v>
      </c>
      <c r="M103" s="70">
        <v>1219</v>
      </c>
      <c r="N103" s="38" t="s">
        <v>106</v>
      </c>
      <c r="O103" s="29"/>
    </row>
    <row r="104" spans="1:15" s="2" customFormat="1" ht="28.15" customHeight="1" x14ac:dyDescent="0.15">
      <c r="A104" s="18">
        <v>98</v>
      </c>
      <c r="B104" s="34"/>
      <c r="C104" s="34" t="s">
        <v>188</v>
      </c>
      <c r="D104" s="35" t="s">
        <v>191</v>
      </c>
      <c r="E104" s="35"/>
      <c r="F104" s="21" t="s">
        <v>65</v>
      </c>
      <c r="G104" s="57">
        <v>1125</v>
      </c>
      <c r="H104" s="69"/>
      <c r="I104" s="60">
        <v>2.77</v>
      </c>
      <c r="J104" s="60">
        <v>3116.25</v>
      </c>
      <c r="K104" s="22" t="s">
        <v>120</v>
      </c>
      <c r="L104" s="22">
        <v>52</v>
      </c>
      <c r="M104" s="70">
        <v>2756</v>
      </c>
      <c r="N104" s="38" t="s">
        <v>106</v>
      </c>
      <c r="O104" s="29"/>
    </row>
    <row r="105" spans="1:15" s="2" customFormat="1" ht="28.15" customHeight="1" x14ac:dyDescent="0.15">
      <c r="A105" s="18">
        <v>99</v>
      </c>
      <c r="B105" s="34"/>
      <c r="C105" s="34" t="s">
        <v>188</v>
      </c>
      <c r="D105" s="35" t="s">
        <v>192</v>
      </c>
      <c r="E105" s="35"/>
      <c r="F105" s="21" t="s">
        <v>65</v>
      </c>
      <c r="G105" s="57">
        <v>234</v>
      </c>
      <c r="H105" s="69"/>
      <c r="I105" s="60">
        <v>10.42</v>
      </c>
      <c r="J105" s="60">
        <v>2438.69</v>
      </c>
      <c r="K105" s="22" t="s">
        <v>120</v>
      </c>
      <c r="L105" s="22">
        <v>41</v>
      </c>
      <c r="M105" s="70">
        <v>2173</v>
      </c>
      <c r="N105" s="38" t="s">
        <v>106</v>
      </c>
      <c r="O105" s="29"/>
    </row>
    <row r="106" spans="1:15" s="2" customFormat="1" ht="28.15" customHeight="1" x14ac:dyDescent="0.15">
      <c r="A106" s="18">
        <v>100</v>
      </c>
      <c r="B106" s="34"/>
      <c r="C106" s="34" t="s">
        <v>193</v>
      </c>
      <c r="D106" s="35" t="s">
        <v>194</v>
      </c>
      <c r="E106" s="35"/>
      <c r="F106" s="21" t="s">
        <v>58</v>
      </c>
      <c r="G106" s="57">
        <v>20</v>
      </c>
      <c r="H106" s="69"/>
      <c r="I106" s="60">
        <v>23.48</v>
      </c>
      <c r="J106" s="60">
        <v>469.67</v>
      </c>
      <c r="K106" s="22" t="s">
        <v>44</v>
      </c>
      <c r="L106" s="22">
        <v>40</v>
      </c>
      <c r="M106" s="70">
        <v>72</v>
      </c>
      <c r="N106" s="38" t="s">
        <v>106</v>
      </c>
      <c r="O106" s="29"/>
    </row>
    <row r="107" spans="1:15" s="2" customFormat="1" ht="28.15" customHeight="1" x14ac:dyDescent="0.15">
      <c r="A107" s="18">
        <v>101</v>
      </c>
      <c r="B107" s="34"/>
      <c r="C107" s="34" t="s">
        <v>193</v>
      </c>
      <c r="D107" s="35" t="s">
        <v>195</v>
      </c>
      <c r="E107" s="35"/>
      <c r="F107" s="21" t="s">
        <v>58</v>
      </c>
      <c r="G107" s="57">
        <v>11</v>
      </c>
      <c r="H107" s="69"/>
      <c r="I107" s="60">
        <v>64.349999999999994</v>
      </c>
      <c r="J107" s="60">
        <v>707.86</v>
      </c>
      <c r="K107" s="22" t="s">
        <v>44</v>
      </c>
      <c r="L107" s="22">
        <v>22</v>
      </c>
      <c r="M107" s="70">
        <v>40</v>
      </c>
      <c r="N107" s="38" t="s">
        <v>106</v>
      </c>
      <c r="O107" s="29"/>
    </row>
    <row r="108" spans="1:15" s="2" customFormat="1" ht="28.15" customHeight="1" x14ac:dyDescent="0.15">
      <c r="A108" s="18">
        <v>102</v>
      </c>
      <c r="B108" s="34"/>
      <c r="C108" s="34" t="s">
        <v>196</v>
      </c>
      <c r="D108" s="35" t="s">
        <v>197</v>
      </c>
      <c r="E108" s="35"/>
      <c r="F108" s="21" t="s">
        <v>58</v>
      </c>
      <c r="G108" s="57">
        <v>159</v>
      </c>
      <c r="H108" s="69"/>
      <c r="I108" s="60">
        <v>16.079999999999998</v>
      </c>
      <c r="J108" s="60">
        <v>2557.4</v>
      </c>
      <c r="K108" s="22" t="s">
        <v>44</v>
      </c>
      <c r="L108" s="22">
        <v>426</v>
      </c>
      <c r="M108" s="70">
        <v>767</v>
      </c>
      <c r="N108" s="38" t="s">
        <v>106</v>
      </c>
      <c r="O108" s="29"/>
    </row>
    <row r="109" spans="1:15" s="2" customFormat="1" ht="28.15" customHeight="1" x14ac:dyDescent="0.15">
      <c r="A109" s="18">
        <v>103</v>
      </c>
      <c r="B109" s="34"/>
      <c r="C109" s="34" t="s">
        <v>198</v>
      </c>
      <c r="D109" s="35" t="s">
        <v>199</v>
      </c>
      <c r="E109" s="35"/>
      <c r="F109" s="21" t="s">
        <v>200</v>
      </c>
      <c r="G109" s="57">
        <v>137</v>
      </c>
      <c r="H109" s="69"/>
      <c r="I109" s="60">
        <v>81.180000000000007</v>
      </c>
      <c r="J109" s="60">
        <v>11121.66</v>
      </c>
      <c r="K109" s="22" t="s">
        <v>41</v>
      </c>
      <c r="L109" s="22">
        <v>1854</v>
      </c>
      <c r="M109" s="70">
        <v>3337</v>
      </c>
      <c r="N109" s="38" t="s">
        <v>106</v>
      </c>
      <c r="O109" s="29"/>
    </row>
    <row r="110" spans="1:15" s="2" customFormat="1" ht="28.15" customHeight="1" x14ac:dyDescent="0.15">
      <c r="A110" s="18">
        <v>104</v>
      </c>
      <c r="B110" s="34"/>
      <c r="C110" s="34" t="s">
        <v>201</v>
      </c>
      <c r="D110" s="35" t="s">
        <v>202</v>
      </c>
      <c r="E110" s="35"/>
      <c r="F110" s="21" t="s">
        <v>112</v>
      </c>
      <c r="G110" s="57">
        <v>199</v>
      </c>
      <c r="H110" s="69"/>
      <c r="I110" s="60">
        <v>44.07</v>
      </c>
      <c r="J110" s="60">
        <v>8770.8700000000008</v>
      </c>
      <c r="K110" s="22" t="s">
        <v>41</v>
      </c>
      <c r="L110" s="22">
        <v>1462</v>
      </c>
      <c r="M110" s="70">
        <v>2632</v>
      </c>
      <c r="N110" s="38" t="s">
        <v>106</v>
      </c>
      <c r="O110" s="29"/>
    </row>
    <row r="111" spans="1:15" s="2" customFormat="1" ht="28.15" customHeight="1" x14ac:dyDescent="0.15">
      <c r="A111" s="18">
        <v>105</v>
      </c>
      <c r="B111" s="34"/>
      <c r="C111" s="34" t="s">
        <v>201</v>
      </c>
      <c r="D111" s="35" t="s">
        <v>203</v>
      </c>
      <c r="E111" s="35"/>
      <c r="F111" s="21" t="s">
        <v>112</v>
      </c>
      <c r="G111" s="57">
        <v>25</v>
      </c>
      <c r="H111" s="69"/>
      <c r="I111" s="60">
        <v>21.78</v>
      </c>
      <c r="J111" s="60">
        <v>544.5</v>
      </c>
      <c r="K111" s="22" t="s">
        <v>41</v>
      </c>
      <c r="L111" s="22">
        <v>91</v>
      </c>
      <c r="M111" s="70">
        <v>164</v>
      </c>
      <c r="N111" s="38" t="s">
        <v>106</v>
      </c>
      <c r="O111" s="29"/>
    </row>
    <row r="112" spans="1:15" s="2" customFormat="1" ht="28.15" customHeight="1" x14ac:dyDescent="0.15">
      <c r="A112" s="18">
        <v>106</v>
      </c>
      <c r="B112" s="34"/>
      <c r="C112" s="34" t="s">
        <v>204</v>
      </c>
      <c r="D112" s="35" t="s">
        <v>205</v>
      </c>
      <c r="E112" s="35"/>
      <c r="F112" s="21" t="s">
        <v>65</v>
      </c>
      <c r="G112" s="57">
        <v>102</v>
      </c>
      <c r="H112" s="69"/>
      <c r="I112" s="60">
        <v>37.96</v>
      </c>
      <c r="J112" s="60">
        <v>3872.42</v>
      </c>
      <c r="K112" s="22" t="s">
        <v>41</v>
      </c>
      <c r="L112" s="22">
        <v>645</v>
      </c>
      <c r="M112" s="70">
        <v>1161</v>
      </c>
      <c r="N112" s="38" t="s">
        <v>106</v>
      </c>
      <c r="O112" s="29"/>
    </row>
    <row r="113" spans="1:15" s="2" customFormat="1" ht="28.15" customHeight="1" x14ac:dyDescent="0.15">
      <c r="A113" s="18">
        <v>107</v>
      </c>
      <c r="B113" s="34"/>
      <c r="C113" s="34" t="s">
        <v>204</v>
      </c>
      <c r="D113" s="35" t="s">
        <v>206</v>
      </c>
      <c r="E113" s="35"/>
      <c r="F113" s="21" t="s">
        <v>65</v>
      </c>
      <c r="G113" s="57">
        <v>73</v>
      </c>
      <c r="H113" s="69"/>
      <c r="I113" s="60">
        <v>18.010000000000002</v>
      </c>
      <c r="J113" s="60">
        <v>1314.66</v>
      </c>
      <c r="K113" s="22" t="s">
        <v>41</v>
      </c>
      <c r="L113" s="22">
        <v>219</v>
      </c>
      <c r="M113" s="70">
        <v>394</v>
      </c>
      <c r="N113" s="38" t="s">
        <v>106</v>
      </c>
      <c r="O113" s="29"/>
    </row>
    <row r="114" spans="1:15" s="2" customFormat="1" ht="28.15" customHeight="1" x14ac:dyDescent="0.15">
      <c r="A114" s="18">
        <v>108</v>
      </c>
      <c r="B114" s="34"/>
      <c r="C114" s="34" t="s">
        <v>204</v>
      </c>
      <c r="D114" s="35" t="s">
        <v>207</v>
      </c>
      <c r="E114" s="35"/>
      <c r="F114" s="21" t="s">
        <v>65</v>
      </c>
      <c r="G114" s="57">
        <v>27</v>
      </c>
      <c r="H114" s="69"/>
      <c r="I114" s="60">
        <v>34.9</v>
      </c>
      <c r="J114" s="60">
        <v>942.19</v>
      </c>
      <c r="K114" s="22" t="s">
        <v>41</v>
      </c>
      <c r="L114" s="22">
        <v>157</v>
      </c>
      <c r="M114" s="70">
        <v>283</v>
      </c>
      <c r="N114" s="38" t="s">
        <v>106</v>
      </c>
      <c r="O114" s="29"/>
    </row>
    <row r="115" spans="1:15" s="2" customFormat="1" ht="28.15" customHeight="1" x14ac:dyDescent="0.15">
      <c r="A115" s="18">
        <v>109</v>
      </c>
      <c r="B115" s="34"/>
      <c r="C115" s="34" t="s">
        <v>208</v>
      </c>
      <c r="D115" s="35" t="s">
        <v>209</v>
      </c>
      <c r="E115" s="35"/>
      <c r="F115" s="21" t="s">
        <v>58</v>
      </c>
      <c r="G115" s="57">
        <v>17</v>
      </c>
      <c r="H115" s="69"/>
      <c r="I115" s="60">
        <v>16.05</v>
      </c>
      <c r="J115" s="60">
        <v>272.77</v>
      </c>
      <c r="K115" s="22" t="s">
        <v>41</v>
      </c>
      <c r="L115" s="22">
        <v>45</v>
      </c>
      <c r="M115" s="70">
        <v>81</v>
      </c>
      <c r="N115" s="38" t="s">
        <v>106</v>
      </c>
      <c r="O115" s="29"/>
    </row>
    <row r="116" spans="1:15" s="2" customFormat="1" ht="28.15" customHeight="1" x14ac:dyDescent="0.15">
      <c r="A116" s="18">
        <v>110</v>
      </c>
      <c r="B116" s="34"/>
      <c r="C116" s="34" t="s">
        <v>208</v>
      </c>
      <c r="D116" s="35" t="s">
        <v>210</v>
      </c>
      <c r="E116" s="35"/>
      <c r="F116" s="21" t="s">
        <v>58</v>
      </c>
      <c r="G116" s="57">
        <v>8</v>
      </c>
      <c r="H116" s="69"/>
      <c r="I116" s="60">
        <v>16.86</v>
      </c>
      <c r="J116" s="60">
        <v>134.85</v>
      </c>
      <c r="K116" s="22" t="s">
        <v>41</v>
      </c>
      <c r="L116" s="22">
        <v>22</v>
      </c>
      <c r="M116" s="70">
        <v>40</v>
      </c>
      <c r="N116" s="38" t="s">
        <v>106</v>
      </c>
      <c r="O116" s="29"/>
    </row>
    <row r="117" spans="1:15" s="2" customFormat="1" ht="28.15" customHeight="1" x14ac:dyDescent="0.15">
      <c r="A117" s="18">
        <v>111</v>
      </c>
      <c r="B117" s="34"/>
      <c r="C117" s="34" t="s">
        <v>208</v>
      </c>
      <c r="D117" s="35" t="s">
        <v>211</v>
      </c>
      <c r="E117" s="35"/>
      <c r="F117" s="21" t="s">
        <v>58</v>
      </c>
      <c r="G117" s="57">
        <v>21</v>
      </c>
      <c r="H117" s="69"/>
      <c r="I117" s="60">
        <v>10.93</v>
      </c>
      <c r="J117" s="60">
        <v>229.61</v>
      </c>
      <c r="K117" s="22" t="s">
        <v>41</v>
      </c>
      <c r="L117" s="22">
        <v>38</v>
      </c>
      <c r="M117" s="70">
        <v>68</v>
      </c>
      <c r="N117" s="38" t="s">
        <v>106</v>
      </c>
      <c r="O117" s="29"/>
    </row>
    <row r="118" spans="1:15" s="2" customFormat="1" ht="28.15" customHeight="1" x14ac:dyDescent="0.15">
      <c r="A118" s="18">
        <v>112</v>
      </c>
      <c r="B118" s="34"/>
      <c r="C118" s="34" t="s">
        <v>208</v>
      </c>
      <c r="D118" s="35" t="s">
        <v>212</v>
      </c>
      <c r="E118" s="35"/>
      <c r="F118" s="21" t="s">
        <v>58</v>
      </c>
      <c r="G118" s="57">
        <v>11</v>
      </c>
      <c r="H118" s="69"/>
      <c r="I118" s="60">
        <v>11.92</v>
      </c>
      <c r="J118" s="60">
        <v>131.07</v>
      </c>
      <c r="K118" s="22" t="s">
        <v>41</v>
      </c>
      <c r="L118" s="22">
        <v>22</v>
      </c>
      <c r="M118" s="70">
        <v>40</v>
      </c>
      <c r="N118" s="38" t="s">
        <v>106</v>
      </c>
      <c r="O118" s="29"/>
    </row>
    <row r="119" spans="1:15" s="2" customFormat="1" ht="28.15" customHeight="1" x14ac:dyDescent="0.15">
      <c r="A119" s="18">
        <v>113</v>
      </c>
      <c r="B119" s="34"/>
      <c r="C119" s="34" t="s">
        <v>208</v>
      </c>
      <c r="D119" s="35" t="s">
        <v>213</v>
      </c>
      <c r="E119" s="35"/>
      <c r="F119" s="21" t="s">
        <v>58</v>
      </c>
      <c r="G119" s="57">
        <v>23</v>
      </c>
      <c r="H119" s="69"/>
      <c r="I119" s="60">
        <v>32.18</v>
      </c>
      <c r="J119" s="60">
        <v>740.14</v>
      </c>
      <c r="K119" s="22" t="s">
        <v>41</v>
      </c>
      <c r="L119" s="22">
        <v>123</v>
      </c>
      <c r="M119" s="70">
        <v>221</v>
      </c>
      <c r="N119" s="38" t="s">
        <v>106</v>
      </c>
      <c r="O119" s="29"/>
    </row>
    <row r="120" spans="1:15" s="2" customFormat="1" ht="28.15" customHeight="1" x14ac:dyDescent="0.15">
      <c r="A120" s="18">
        <v>114</v>
      </c>
      <c r="B120" s="34"/>
      <c r="C120" s="34" t="s">
        <v>208</v>
      </c>
      <c r="D120" s="35" t="s">
        <v>214</v>
      </c>
      <c r="E120" s="35"/>
      <c r="F120" s="21" t="s">
        <v>58</v>
      </c>
      <c r="G120" s="57">
        <v>69</v>
      </c>
      <c r="H120" s="69"/>
      <c r="I120" s="60">
        <v>5.2</v>
      </c>
      <c r="J120" s="60">
        <v>359.13</v>
      </c>
      <c r="K120" s="22" t="s">
        <v>41</v>
      </c>
      <c r="L120" s="22">
        <v>60</v>
      </c>
      <c r="M120" s="70">
        <v>108</v>
      </c>
      <c r="N120" s="38" t="s">
        <v>106</v>
      </c>
      <c r="O120" s="29"/>
    </row>
    <row r="121" spans="1:15" s="2" customFormat="1" ht="28.15" customHeight="1" x14ac:dyDescent="0.15">
      <c r="A121" s="18">
        <v>115</v>
      </c>
      <c r="B121" s="34"/>
      <c r="C121" s="34" t="s">
        <v>208</v>
      </c>
      <c r="D121" s="35" t="s">
        <v>215</v>
      </c>
      <c r="E121" s="35"/>
      <c r="F121" s="21" t="s">
        <v>58</v>
      </c>
      <c r="G121" s="57">
        <v>21</v>
      </c>
      <c r="H121" s="69"/>
      <c r="I121" s="60">
        <v>15.23</v>
      </c>
      <c r="J121" s="60">
        <v>319.91000000000003</v>
      </c>
      <c r="K121" s="22" t="s">
        <v>41</v>
      </c>
      <c r="L121" s="22">
        <v>53</v>
      </c>
      <c r="M121" s="70">
        <v>95</v>
      </c>
      <c r="N121" s="38" t="s">
        <v>106</v>
      </c>
      <c r="O121" s="29"/>
    </row>
    <row r="122" spans="1:15" s="2" customFormat="1" ht="28.15" customHeight="1" x14ac:dyDescent="0.15">
      <c r="A122" s="18">
        <v>116</v>
      </c>
      <c r="B122" s="34"/>
      <c r="C122" s="34" t="s">
        <v>208</v>
      </c>
      <c r="D122" s="35" t="s">
        <v>216</v>
      </c>
      <c r="E122" s="35"/>
      <c r="F122" s="21" t="s">
        <v>58</v>
      </c>
      <c r="G122" s="57">
        <v>52</v>
      </c>
      <c r="H122" s="69"/>
      <c r="I122" s="60">
        <v>8.51</v>
      </c>
      <c r="J122" s="60">
        <v>442.75</v>
      </c>
      <c r="K122" s="22" t="s">
        <v>41</v>
      </c>
      <c r="L122" s="22">
        <v>74</v>
      </c>
      <c r="M122" s="70">
        <v>133</v>
      </c>
      <c r="N122" s="38" t="s">
        <v>106</v>
      </c>
      <c r="O122" s="29"/>
    </row>
    <row r="123" spans="1:15" s="2" customFormat="1" ht="28.15" customHeight="1" x14ac:dyDescent="0.15">
      <c r="A123" s="18">
        <v>117</v>
      </c>
      <c r="B123" s="34"/>
      <c r="C123" s="34" t="s">
        <v>208</v>
      </c>
      <c r="D123" s="35" t="s">
        <v>217</v>
      </c>
      <c r="E123" s="35"/>
      <c r="F123" s="21" t="s">
        <v>58</v>
      </c>
      <c r="G123" s="57">
        <v>6</v>
      </c>
      <c r="H123" s="69"/>
      <c r="I123" s="60">
        <v>9.84</v>
      </c>
      <c r="J123" s="60">
        <v>59.01</v>
      </c>
      <c r="K123" s="22" t="s">
        <v>41</v>
      </c>
      <c r="L123" s="22">
        <v>10</v>
      </c>
      <c r="M123" s="70">
        <v>18</v>
      </c>
      <c r="N123" s="38" t="s">
        <v>106</v>
      </c>
      <c r="O123" s="29"/>
    </row>
    <row r="124" spans="1:15" s="2" customFormat="1" ht="28.15" customHeight="1" x14ac:dyDescent="0.15">
      <c r="A124" s="18">
        <v>118</v>
      </c>
      <c r="B124" s="34"/>
      <c r="C124" s="34" t="s">
        <v>72</v>
      </c>
      <c r="D124" s="35" t="s">
        <v>218</v>
      </c>
      <c r="E124" s="35"/>
      <c r="F124" s="21" t="s">
        <v>112</v>
      </c>
      <c r="G124" s="57">
        <v>603</v>
      </c>
      <c r="H124" s="69"/>
      <c r="I124" s="60">
        <v>6.37</v>
      </c>
      <c r="J124" s="60">
        <v>3844.1</v>
      </c>
      <c r="K124" s="22" t="s">
        <v>41</v>
      </c>
      <c r="L124" s="22">
        <v>641</v>
      </c>
      <c r="M124" s="70">
        <v>1154</v>
      </c>
      <c r="N124" s="38" t="s">
        <v>106</v>
      </c>
      <c r="O124" s="29"/>
    </row>
    <row r="125" spans="1:15" s="2" customFormat="1" ht="28.15" customHeight="1" x14ac:dyDescent="0.15">
      <c r="A125" s="18">
        <v>119</v>
      </c>
      <c r="B125" s="34"/>
      <c r="C125" s="34" t="s">
        <v>72</v>
      </c>
      <c r="D125" s="35" t="s">
        <v>219</v>
      </c>
      <c r="E125" s="35"/>
      <c r="F125" s="21" t="s">
        <v>112</v>
      </c>
      <c r="G125" s="57">
        <v>100</v>
      </c>
      <c r="H125" s="69"/>
      <c r="I125" s="60">
        <v>4.8</v>
      </c>
      <c r="J125" s="60">
        <v>480</v>
      </c>
      <c r="K125" s="22" t="s">
        <v>41</v>
      </c>
      <c r="L125" s="22">
        <v>80</v>
      </c>
      <c r="M125" s="70">
        <v>144</v>
      </c>
      <c r="N125" s="38" t="s">
        <v>106</v>
      </c>
      <c r="O125" s="29"/>
    </row>
    <row r="126" spans="1:15" s="2" customFormat="1" ht="28.15" customHeight="1" x14ac:dyDescent="0.15">
      <c r="A126" s="18">
        <v>120</v>
      </c>
      <c r="B126" s="34"/>
      <c r="C126" s="34" t="s">
        <v>220</v>
      </c>
      <c r="D126" s="35" t="s">
        <v>221</v>
      </c>
      <c r="E126" s="35"/>
      <c r="F126" s="21" t="s">
        <v>222</v>
      </c>
      <c r="G126" s="57">
        <v>3</v>
      </c>
      <c r="H126" s="69"/>
      <c r="I126" s="60">
        <v>18</v>
      </c>
      <c r="J126" s="60">
        <v>54</v>
      </c>
      <c r="K126" s="22" t="s">
        <v>41</v>
      </c>
      <c r="L126" s="22">
        <v>9</v>
      </c>
      <c r="M126" s="70">
        <v>16</v>
      </c>
      <c r="N126" s="38" t="s">
        <v>106</v>
      </c>
      <c r="O126" s="29"/>
    </row>
    <row r="127" spans="1:15" s="2" customFormat="1" ht="28.15" customHeight="1" x14ac:dyDescent="0.15">
      <c r="A127" s="18">
        <v>121</v>
      </c>
      <c r="B127" s="34"/>
      <c r="C127" s="34" t="s">
        <v>220</v>
      </c>
      <c r="D127" s="35" t="s">
        <v>223</v>
      </c>
      <c r="E127" s="35"/>
      <c r="F127" s="21" t="s">
        <v>222</v>
      </c>
      <c r="G127" s="57">
        <v>21</v>
      </c>
      <c r="H127" s="69"/>
      <c r="I127" s="60">
        <v>22</v>
      </c>
      <c r="J127" s="60">
        <v>462</v>
      </c>
      <c r="K127" s="22" t="s">
        <v>41</v>
      </c>
      <c r="L127" s="22">
        <v>77</v>
      </c>
      <c r="M127" s="70">
        <v>139</v>
      </c>
      <c r="N127" s="38" t="s">
        <v>106</v>
      </c>
      <c r="O127" s="29"/>
    </row>
    <row r="128" spans="1:15" s="2" customFormat="1" ht="28.15" customHeight="1" x14ac:dyDescent="0.15">
      <c r="A128" s="18">
        <v>122</v>
      </c>
      <c r="B128" s="34"/>
      <c r="C128" s="34" t="s">
        <v>224</v>
      </c>
      <c r="D128" s="35" t="s">
        <v>225</v>
      </c>
      <c r="E128" s="35"/>
      <c r="F128" s="21" t="s">
        <v>112</v>
      </c>
      <c r="G128" s="57">
        <v>172</v>
      </c>
      <c r="H128" s="69"/>
      <c r="I128" s="60">
        <v>9.2899999999999991</v>
      </c>
      <c r="J128" s="60">
        <v>1597.85</v>
      </c>
      <c r="K128" s="22" t="s">
        <v>41</v>
      </c>
      <c r="L128" s="22">
        <v>266</v>
      </c>
      <c r="M128" s="70">
        <v>479</v>
      </c>
      <c r="N128" s="38" t="s">
        <v>106</v>
      </c>
      <c r="O128" s="29"/>
    </row>
    <row r="129" spans="1:15" s="2" customFormat="1" ht="28.15" customHeight="1" x14ac:dyDescent="0.15">
      <c r="A129" s="18">
        <v>123</v>
      </c>
      <c r="B129" s="34"/>
      <c r="C129" s="34" t="s">
        <v>226</v>
      </c>
      <c r="D129" s="35" t="s">
        <v>227</v>
      </c>
      <c r="E129" s="35"/>
      <c r="F129" s="21" t="s">
        <v>65</v>
      </c>
      <c r="G129" s="57">
        <v>350</v>
      </c>
      <c r="H129" s="69"/>
      <c r="I129" s="60">
        <v>2.0099999999999998</v>
      </c>
      <c r="J129" s="60">
        <v>703.73</v>
      </c>
      <c r="K129" s="22" t="s">
        <v>41</v>
      </c>
      <c r="L129" s="22">
        <v>117</v>
      </c>
      <c r="M129" s="70">
        <v>211</v>
      </c>
      <c r="N129" s="38" t="s">
        <v>106</v>
      </c>
      <c r="O129" s="29"/>
    </row>
    <row r="130" spans="1:15" s="2" customFormat="1" ht="28.15" customHeight="1" x14ac:dyDescent="0.15">
      <c r="A130" s="18">
        <v>124</v>
      </c>
      <c r="B130" s="34"/>
      <c r="C130" s="34" t="s">
        <v>228</v>
      </c>
      <c r="D130" s="35" t="s">
        <v>229</v>
      </c>
      <c r="E130" s="35"/>
      <c r="F130" s="21" t="s">
        <v>112</v>
      </c>
      <c r="G130" s="57">
        <v>454</v>
      </c>
      <c r="H130" s="69"/>
      <c r="I130" s="60">
        <v>2.2400000000000002</v>
      </c>
      <c r="J130" s="60">
        <v>1016.96</v>
      </c>
      <c r="K130" s="22" t="s">
        <v>41</v>
      </c>
      <c r="L130" s="22">
        <v>227</v>
      </c>
      <c r="M130" s="70">
        <v>409</v>
      </c>
      <c r="N130" s="38" t="s">
        <v>106</v>
      </c>
      <c r="O130" s="29"/>
    </row>
    <row r="131" spans="1:15" s="2" customFormat="1" ht="28.15" customHeight="1" x14ac:dyDescent="0.15">
      <c r="A131" s="18">
        <v>125</v>
      </c>
      <c r="B131" s="34"/>
      <c r="C131" s="34" t="s">
        <v>228</v>
      </c>
      <c r="D131" s="35" t="s">
        <v>230</v>
      </c>
      <c r="E131" s="35"/>
      <c r="F131" s="21" t="s">
        <v>112</v>
      </c>
      <c r="G131" s="57">
        <v>709</v>
      </c>
      <c r="H131" s="69"/>
      <c r="I131" s="60">
        <v>2.59</v>
      </c>
      <c r="J131" s="60">
        <v>1832.93</v>
      </c>
      <c r="K131" s="22" t="s">
        <v>41</v>
      </c>
      <c r="L131" s="22">
        <v>354.5</v>
      </c>
      <c r="M131" s="70">
        <v>638</v>
      </c>
      <c r="N131" s="38" t="s">
        <v>106</v>
      </c>
      <c r="O131" s="29"/>
    </row>
    <row r="132" spans="1:15" s="2" customFormat="1" ht="28.15" customHeight="1" x14ac:dyDescent="0.15">
      <c r="A132" s="18">
        <v>126</v>
      </c>
      <c r="B132" s="34"/>
      <c r="C132" s="34" t="s">
        <v>231</v>
      </c>
      <c r="D132" s="35" t="s">
        <v>232</v>
      </c>
      <c r="E132" s="35"/>
      <c r="F132" s="21" t="s">
        <v>40</v>
      </c>
      <c r="G132" s="57">
        <v>1</v>
      </c>
      <c r="H132" s="69"/>
      <c r="I132" s="60">
        <v>1.01</v>
      </c>
      <c r="J132" s="60">
        <v>1.01</v>
      </c>
      <c r="K132" s="22" t="s">
        <v>233</v>
      </c>
      <c r="L132" s="22">
        <v>1</v>
      </c>
      <c r="M132" s="70">
        <v>14</v>
      </c>
      <c r="N132" s="38" t="s">
        <v>106</v>
      </c>
      <c r="O132" s="29"/>
    </row>
    <row r="133" spans="1:15" s="2" customFormat="1" ht="28.15" customHeight="1" x14ac:dyDescent="0.15">
      <c r="A133" s="18">
        <v>127</v>
      </c>
      <c r="B133" s="34"/>
      <c r="C133" s="34" t="s">
        <v>231</v>
      </c>
      <c r="D133" s="35" t="s">
        <v>234</v>
      </c>
      <c r="E133" s="35"/>
      <c r="F133" s="21" t="s">
        <v>40</v>
      </c>
      <c r="G133" s="57">
        <v>55</v>
      </c>
      <c r="H133" s="69"/>
      <c r="I133" s="60">
        <v>4.76</v>
      </c>
      <c r="J133" s="60">
        <v>261.60000000000002</v>
      </c>
      <c r="K133" s="22" t="s">
        <v>233</v>
      </c>
      <c r="L133" s="22">
        <v>12</v>
      </c>
      <c r="M133" s="70">
        <v>168</v>
      </c>
      <c r="N133" s="38" t="s">
        <v>106</v>
      </c>
      <c r="O133" s="29"/>
    </row>
    <row r="134" spans="1:15" s="2" customFormat="1" ht="28.15" customHeight="1" x14ac:dyDescent="0.15">
      <c r="A134" s="18">
        <v>128</v>
      </c>
      <c r="B134" s="34"/>
      <c r="C134" s="34" t="s">
        <v>235</v>
      </c>
      <c r="D134" s="35" t="s">
        <v>236</v>
      </c>
      <c r="E134" s="35"/>
      <c r="F134" s="21" t="s">
        <v>112</v>
      </c>
      <c r="G134" s="57">
        <v>1</v>
      </c>
      <c r="H134" s="69"/>
      <c r="I134" s="60">
        <v>175.8</v>
      </c>
      <c r="J134" s="60">
        <v>175.8</v>
      </c>
      <c r="K134" s="22" t="s">
        <v>41</v>
      </c>
      <c r="L134" s="22">
        <v>29</v>
      </c>
      <c r="M134" s="70">
        <v>52</v>
      </c>
      <c r="N134" s="38" t="s">
        <v>106</v>
      </c>
      <c r="O134" s="29"/>
    </row>
    <row r="135" spans="1:15" s="2" customFormat="1" ht="28.15" customHeight="1" x14ac:dyDescent="0.15">
      <c r="A135" s="18">
        <v>129</v>
      </c>
      <c r="B135" s="34"/>
      <c r="C135" s="34" t="s">
        <v>237</v>
      </c>
      <c r="D135" s="35" t="s">
        <v>238</v>
      </c>
      <c r="E135" s="35"/>
      <c r="F135" s="21" t="s">
        <v>112</v>
      </c>
      <c r="G135" s="57">
        <v>76</v>
      </c>
      <c r="H135" s="69"/>
      <c r="I135" s="60">
        <v>56.98</v>
      </c>
      <c r="J135" s="60">
        <v>4330.47</v>
      </c>
      <c r="K135" s="22" t="s">
        <v>41</v>
      </c>
      <c r="L135" s="22">
        <v>722</v>
      </c>
      <c r="M135" s="70">
        <v>1300</v>
      </c>
      <c r="N135" s="38" t="s">
        <v>106</v>
      </c>
      <c r="O135" s="29"/>
    </row>
    <row r="136" spans="1:15" s="2" customFormat="1" ht="28.15" customHeight="1" x14ac:dyDescent="0.15">
      <c r="A136" s="18">
        <v>130</v>
      </c>
      <c r="B136" s="34"/>
      <c r="C136" s="34" t="s">
        <v>237</v>
      </c>
      <c r="D136" s="35" t="s">
        <v>239</v>
      </c>
      <c r="E136" s="35"/>
      <c r="F136" s="21" t="s">
        <v>112</v>
      </c>
      <c r="G136" s="57">
        <v>1</v>
      </c>
      <c r="H136" s="69"/>
      <c r="I136" s="60">
        <v>16.54</v>
      </c>
      <c r="J136" s="60">
        <v>16.54</v>
      </c>
      <c r="K136" s="22" t="s">
        <v>41</v>
      </c>
      <c r="L136" s="22">
        <v>3</v>
      </c>
      <c r="M136" s="70">
        <v>5</v>
      </c>
      <c r="N136" s="38" t="s">
        <v>106</v>
      </c>
      <c r="O136" s="29"/>
    </row>
    <row r="137" spans="1:15" s="2" customFormat="1" ht="28.15" customHeight="1" x14ac:dyDescent="0.15">
      <c r="A137" s="18">
        <v>131</v>
      </c>
      <c r="B137" s="34"/>
      <c r="C137" s="34" t="s">
        <v>240</v>
      </c>
      <c r="D137" s="35" t="s">
        <v>241</v>
      </c>
      <c r="E137" s="35"/>
      <c r="F137" s="21" t="s">
        <v>112</v>
      </c>
      <c r="G137" s="57">
        <v>7</v>
      </c>
      <c r="H137" s="69"/>
      <c r="I137" s="60">
        <v>16.18</v>
      </c>
      <c r="J137" s="60">
        <v>113.25</v>
      </c>
      <c r="K137" s="22" t="s">
        <v>41</v>
      </c>
      <c r="L137" s="22">
        <v>19</v>
      </c>
      <c r="M137" s="70">
        <v>34</v>
      </c>
      <c r="N137" s="38" t="s">
        <v>106</v>
      </c>
      <c r="O137" s="29"/>
    </row>
    <row r="138" spans="1:15" s="2" customFormat="1" ht="28.15" customHeight="1" x14ac:dyDescent="0.15">
      <c r="A138" s="18">
        <v>132</v>
      </c>
      <c r="B138" s="34"/>
      <c r="C138" s="34" t="s">
        <v>242</v>
      </c>
      <c r="D138" s="35" t="s">
        <v>243</v>
      </c>
      <c r="E138" s="35"/>
      <c r="F138" s="21" t="s">
        <v>112</v>
      </c>
      <c r="G138" s="57">
        <v>95</v>
      </c>
      <c r="H138" s="69"/>
      <c r="I138" s="60">
        <v>20.09</v>
      </c>
      <c r="J138" s="60">
        <v>1908.13</v>
      </c>
      <c r="K138" s="22" t="s">
        <v>41</v>
      </c>
      <c r="L138" s="22">
        <v>318</v>
      </c>
      <c r="M138" s="70">
        <v>572</v>
      </c>
      <c r="N138" s="38" t="s">
        <v>106</v>
      </c>
      <c r="O138" s="29"/>
    </row>
    <row r="139" spans="1:15" s="2" customFormat="1" ht="28.15" customHeight="1" x14ac:dyDescent="0.15">
      <c r="A139" s="18">
        <v>133</v>
      </c>
      <c r="B139" s="34"/>
      <c r="C139" s="34" t="s">
        <v>244</v>
      </c>
      <c r="D139" s="35" t="s">
        <v>245</v>
      </c>
      <c r="E139" s="35"/>
      <c r="F139" s="21" t="s">
        <v>112</v>
      </c>
      <c r="G139" s="57">
        <v>25</v>
      </c>
      <c r="H139" s="69"/>
      <c r="I139" s="60">
        <v>149.72999999999999</v>
      </c>
      <c r="J139" s="60">
        <v>3743.14</v>
      </c>
      <c r="K139" s="22"/>
      <c r="L139" s="22">
        <v>0</v>
      </c>
      <c r="M139" s="70">
        <v>175</v>
      </c>
      <c r="N139" s="38" t="s">
        <v>106</v>
      </c>
      <c r="O139" s="29"/>
    </row>
    <row r="140" spans="1:15" s="2" customFormat="1" ht="28.15" customHeight="1" x14ac:dyDescent="0.15">
      <c r="A140" s="18">
        <v>134</v>
      </c>
      <c r="B140" s="34"/>
      <c r="C140" s="34" t="s">
        <v>246</v>
      </c>
      <c r="D140" s="35" t="s">
        <v>247</v>
      </c>
      <c r="E140" s="35"/>
      <c r="F140" s="21" t="s">
        <v>112</v>
      </c>
      <c r="G140" s="57">
        <v>5</v>
      </c>
      <c r="H140" s="69"/>
      <c r="I140" s="60">
        <v>18.82</v>
      </c>
      <c r="J140" s="60">
        <v>94.08</v>
      </c>
      <c r="K140" s="22"/>
      <c r="L140" s="22">
        <v>0</v>
      </c>
      <c r="M140" s="70">
        <v>5</v>
      </c>
      <c r="N140" s="38" t="s">
        <v>106</v>
      </c>
      <c r="O140" s="29"/>
    </row>
    <row r="141" spans="1:15" s="2" customFormat="1" ht="28.15" customHeight="1" x14ac:dyDescent="0.15">
      <c r="A141" s="18">
        <v>135</v>
      </c>
      <c r="B141" s="34"/>
      <c r="C141" s="34" t="s">
        <v>248</v>
      </c>
      <c r="D141" s="35" t="s">
        <v>249</v>
      </c>
      <c r="E141" s="35"/>
      <c r="F141" s="21" t="s">
        <v>112</v>
      </c>
      <c r="G141" s="57">
        <v>51</v>
      </c>
      <c r="H141" s="69"/>
      <c r="I141" s="60">
        <v>121.72</v>
      </c>
      <c r="J141" s="60">
        <v>6207.88</v>
      </c>
      <c r="K141" s="22" t="s">
        <v>250</v>
      </c>
      <c r="L141" s="22">
        <v>204</v>
      </c>
      <c r="M141" s="70">
        <v>0</v>
      </c>
      <c r="N141" s="38" t="s">
        <v>106</v>
      </c>
      <c r="O141" s="29" t="s">
        <v>251</v>
      </c>
    </row>
    <row r="142" spans="1:15" s="2" customFormat="1" ht="28.15" customHeight="1" x14ac:dyDescent="0.15">
      <c r="A142" s="18">
        <v>136</v>
      </c>
      <c r="B142" s="34"/>
      <c r="C142" s="34" t="s">
        <v>248</v>
      </c>
      <c r="D142" s="35" t="s">
        <v>252</v>
      </c>
      <c r="E142" s="35"/>
      <c r="F142" s="21" t="s">
        <v>112</v>
      </c>
      <c r="G142" s="57">
        <v>4</v>
      </c>
      <c r="H142" s="69"/>
      <c r="I142" s="60">
        <v>103</v>
      </c>
      <c r="J142" s="60">
        <v>411.98</v>
      </c>
      <c r="K142" s="22" t="s">
        <v>250</v>
      </c>
      <c r="L142" s="22">
        <v>16</v>
      </c>
      <c r="M142" s="70">
        <v>0</v>
      </c>
      <c r="N142" s="38" t="s">
        <v>106</v>
      </c>
      <c r="O142" s="29" t="s">
        <v>251</v>
      </c>
    </row>
    <row r="143" spans="1:15" s="2" customFormat="1" ht="28.15" customHeight="1" x14ac:dyDescent="0.15">
      <c r="A143" s="18">
        <v>137</v>
      </c>
      <c r="B143" s="34"/>
      <c r="C143" s="34" t="s">
        <v>253</v>
      </c>
      <c r="D143" s="35" t="s">
        <v>254</v>
      </c>
      <c r="E143" s="35"/>
      <c r="F143" s="21" t="s">
        <v>112</v>
      </c>
      <c r="G143" s="57">
        <v>2</v>
      </c>
      <c r="H143" s="69"/>
      <c r="I143" s="60">
        <v>499.54</v>
      </c>
      <c r="J143" s="60">
        <v>999.08</v>
      </c>
      <c r="K143" s="22" t="s">
        <v>250</v>
      </c>
      <c r="L143" s="22">
        <v>8</v>
      </c>
      <c r="M143" s="70">
        <v>0</v>
      </c>
      <c r="N143" s="38" t="s">
        <v>106</v>
      </c>
      <c r="O143" s="29" t="s">
        <v>251</v>
      </c>
    </row>
    <row r="144" spans="1:15" s="2" customFormat="1" ht="28.15" customHeight="1" x14ac:dyDescent="0.15">
      <c r="A144" s="18">
        <v>138</v>
      </c>
      <c r="B144" s="34"/>
      <c r="C144" s="34" t="s">
        <v>248</v>
      </c>
      <c r="D144" s="35" t="s">
        <v>255</v>
      </c>
      <c r="E144" s="35"/>
      <c r="F144" s="21" t="s">
        <v>112</v>
      </c>
      <c r="G144" s="57">
        <v>2</v>
      </c>
      <c r="H144" s="69"/>
      <c r="I144" s="60">
        <v>1338.94</v>
      </c>
      <c r="J144" s="60">
        <v>2677.87</v>
      </c>
      <c r="K144" s="22" t="s">
        <v>250</v>
      </c>
      <c r="L144" s="22">
        <v>8</v>
      </c>
      <c r="M144" s="70">
        <v>0</v>
      </c>
      <c r="N144" s="38" t="s">
        <v>106</v>
      </c>
      <c r="O144" s="29" t="s">
        <v>251</v>
      </c>
    </row>
    <row r="145" spans="1:15" s="2" customFormat="1" ht="28.15" customHeight="1" x14ac:dyDescent="0.15">
      <c r="A145" s="18">
        <v>139</v>
      </c>
      <c r="B145" s="34"/>
      <c r="C145" s="34" t="s">
        <v>248</v>
      </c>
      <c r="D145" s="35" t="s">
        <v>256</v>
      </c>
      <c r="E145" s="35"/>
      <c r="F145" s="21" t="s">
        <v>112</v>
      </c>
      <c r="G145" s="57">
        <v>4</v>
      </c>
      <c r="H145" s="69"/>
      <c r="I145" s="60">
        <v>112.38</v>
      </c>
      <c r="J145" s="60">
        <v>449.51</v>
      </c>
      <c r="K145" s="22" t="s">
        <v>250</v>
      </c>
      <c r="L145" s="22">
        <v>16</v>
      </c>
      <c r="M145" s="70">
        <v>0</v>
      </c>
      <c r="N145" s="38" t="s">
        <v>106</v>
      </c>
      <c r="O145" s="29" t="s">
        <v>251</v>
      </c>
    </row>
    <row r="146" spans="1:15" s="2" customFormat="1" ht="28.15" customHeight="1" x14ac:dyDescent="0.15">
      <c r="A146" s="18">
        <v>140</v>
      </c>
      <c r="B146" s="34"/>
      <c r="C146" s="34" t="s">
        <v>257</v>
      </c>
      <c r="D146" s="35" t="s">
        <v>258</v>
      </c>
      <c r="E146" s="35"/>
      <c r="F146" s="21" t="s">
        <v>112</v>
      </c>
      <c r="G146" s="57">
        <v>3</v>
      </c>
      <c r="H146" s="69"/>
      <c r="I146" s="60">
        <v>434</v>
      </c>
      <c r="J146" s="60">
        <v>1302</v>
      </c>
      <c r="K146" s="22" t="s">
        <v>250</v>
      </c>
      <c r="L146" s="22">
        <v>12</v>
      </c>
      <c r="M146" s="70">
        <v>0</v>
      </c>
      <c r="N146" s="38" t="s">
        <v>106</v>
      </c>
      <c r="O146" s="29" t="s">
        <v>251</v>
      </c>
    </row>
    <row r="147" spans="1:15" s="2" customFormat="1" ht="28.15" customHeight="1" x14ac:dyDescent="0.15">
      <c r="A147" s="18">
        <v>141</v>
      </c>
      <c r="B147" s="34"/>
      <c r="C147" s="34" t="s">
        <v>257</v>
      </c>
      <c r="D147" s="35" t="s">
        <v>254</v>
      </c>
      <c r="E147" s="35"/>
      <c r="F147" s="21" t="s">
        <v>112</v>
      </c>
      <c r="G147" s="57">
        <v>2</v>
      </c>
      <c r="H147" s="69"/>
      <c r="I147" s="60">
        <v>560.80999999999995</v>
      </c>
      <c r="J147" s="60">
        <v>1121.6099999999999</v>
      </c>
      <c r="K147" s="22" t="s">
        <v>250</v>
      </c>
      <c r="L147" s="22">
        <v>8</v>
      </c>
      <c r="M147" s="70">
        <v>0</v>
      </c>
      <c r="N147" s="38" t="s">
        <v>106</v>
      </c>
      <c r="O147" s="29" t="s">
        <v>251</v>
      </c>
    </row>
    <row r="148" spans="1:15" s="2" customFormat="1" ht="28.15" customHeight="1" x14ac:dyDescent="0.15">
      <c r="A148" s="18">
        <v>142</v>
      </c>
      <c r="B148" s="34"/>
      <c r="C148" s="34" t="s">
        <v>259</v>
      </c>
      <c r="D148" s="35" t="s">
        <v>260</v>
      </c>
      <c r="E148" s="35"/>
      <c r="F148" s="21" t="s">
        <v>261</v>
      </c>
      <c r="G148" s="57">
        <v>66</v>
      </c>
      <c r="H148" s="69"/>
      <c r="I148" s="60">
        <v>48.1</v>
      </c>
      <c r="J148" s="60">
        <v>3174.88</v>
      </c>
      <c r="K148" s="22" t="s">
        <v>262</v>
      </c>
      <c r="L148" s="22">
        <v>132</v>
      </c>
      <c r="M148" s="70">
        <v>594</v>
      </c>
      <c r="N148" s="38" t="s">
        <v>106</v>
      </c>
      <c r="O148" s="29"/>
    </row>
    <row r="149" spans="1:15" s="2" customFormat="1" ht="28.15" customHeight="1" x14ac:dyDescent="0.15">
      <c r="A149" s="18">
        <v>143</v>
      </c>
      <c r="B149" s="34"/>
      <c r="C149" s="34" t="s">
        <v>259</v>
      </c>
      <c r="D149" s="35" t="s">
        <v>263</v>
      </c>
      <c r="E149" s="35"/>
      <c r="F149" s="21" t="s">
        <v>261</v>
      </c>
      <c r="G149" s="57">
        <v>535</v>
      </c>
      <c r="H149" s="69"/>
      <c r="I149" s="60">
        <v>18.95</v>
      </c>
      <c r="J149" s="60">
        <v>10135.67</v>
      </c>
      <c r="K149" s="22" t="s">
        <v>262</v>
      </c>
      <c r="L149" s="22">
        <v>1070</v>
      </c>
      <c r="M149" s="70">
        <v>4815</v>
      </c>
      <c r="N149" s="38" t="s">
        <v>106</v>
      </c>
      <c r="O149" s="29"/>
    </row>
    <row r="150" spans="1:15" s="2" customFormat="1" ht="28.15" customHeight="1" x14ac:dyDescent="0.15">
      <c r="A150" s="18">
        <v>144</v>
      </c>
      <c r="B150" s="34"/>
      <c r="C150" s="34" t="s">
        <v>259</v>
      </c>
      <c r="D150" s="35" t="s">
        <v>264</v>
      </c>
      <c r="E150" s="35"/>
      <c r="F150" s="21" t="s">
        <v>261</v>
      </c>
      <c r="G150" s="57">
        <v>919</v>
      </c>
      <c r="H150" s="69"/>
      <c r="I150" s="60">
        <v>26.09</v>
      </c>
      <c r="J150" s="60">
        <v>23981.19</v>
      </c>
      <c r="K150" s="22" t="s">
        <v>262</v>
      </c>
      <c r="L150" s="22">
        <v>1838</v>
      </c>
      <c r="M150" s="70">
        <v>8271</v>
      </c>
      <c r="N150" s="38" t="s">
        <v>106</v>
      </c>
      <c r="O150" s="29"/>
    </row>
    <row r="151" spans="1:15" s="2" customFormat="1" ht="28.15" customHeight="1" x14ac:dyDescent="0.15">
      <c r="A151" s="18">
        <v>145</v>
      </c>
      <c r="B151" s="34"/>
      <c r="C151" s="34" t="s">
        <v>68</v>
      </c>
      <c r="D151" s="35" t="s">
        <v>265</v>
      </c>
      <c r="E151" s="35"/>
      <c r="F151" s="21" t="s">
        <v>58</v>
      </c>
      <c r="G151" s="57">
        <v>71</v>
      </c>
      <c r="H151" s="69"/>
      <c r="I151" s="60">
        <v>56.49</v>
      </c>
      <c r="J151" s="60">
        <v>4011.09</v>
      </c>
      <c r="K151" s="22" t="s">
        <v>41</v>
      </c>
      <c r="L151" s="22">
        <v>669</v>
      </c>
      <c r="M151" s="70">
        <v>1204</v>
      </c>
      <c r="N151" s="38" t="s">
        <v>106</v>
      </c>
      <c r="O151" s="29"/>
    </row>
    <row r="152" spans="1:15" s="2" customFormat="1" ht="28.15" customHeight="1" x14ac:dyDescent="0.15">
      <c r="A152" s="18">
        <v>146</v>
      </c>
      <c r="B152" s="34"/>
      <c r="C152" s="34" t="s">
        <v>266</v>
      </c>
      <c r="D152" s="35" t="s">
        <v>267</v>
      </c>
      <c r="E152" s="35"/>
      <c r="F152" s="21" t="s">
        <v>40</v>
      </c>
      <c r="G152" s="57">
        <v>422</v>
      </c>
      <c r="H152" s="69"/>
      <c r="I152" s="60">
        <v>13.56</v>
      </c>
      <c r="J152" s="60">
        <v>5721.9</v>
      </c>
      <c r="K152" s="22" t="s">
        <v>41</v>
      </c>
      <c r="L152" s="22">
        <v>954</v>
      </c>
      <c r="M152" s="70">
        <v>1717</v>
      </c>
      <c r="N152" s="38" t="s">
        <v>106</v>
      </c>
      <c r="O152" s="29"/>
    </row>
    <row r="153" spans="1:15" s="2" customFormat="1" ht="28.15" customHeight="1" x14ac:dyDescent="0.15">
      <c r="A153" s="18">
        <v>147</v>
      </c>
      <c r="B153" s="34"/>
      <c r="C153" s="34" t="s">
        <v>266</v>
      </c>
      <c r="D153" s="35" t="s">
        <v>268</v>
      </c>
      <c r="E153" s="35"/>
      <c r="F153" s="21" t="s">
        <v>40</v>
      </c>
      <c r="G153" s="57">
        <v>236</v>
      </c>
      <c r="H153" s="69"/>
      <c r="I153" s="60">
        <v>12.16</v>
      </c>
      <c r="J153" s="60">
        <v>2870.79</v>
      </c>
      <c r="K153" s="22" t="s">
        <v>41</v>
      </c>
      <c r="L153" s="22">
        <v>478</v>
      </c>
      <c r="M153" s="70">
        <v>860</v>
      </c>
      <c r="N153" s="38" t="s">
        <v>106</v>
      </c>
      <c r="O153" s="29"/>
    </row>
    <row r="154" spans="1:15" s="2" customFormat="1" ht="28.15" customHeight="1" x14ac:dyDescent="0.15">
      <c r="A154" s="18">
        <v>148</v>
      </c>
      <c r="B154" s="34"/>
      <c r="C154" s="34" t="s">
        <v>266</v>
      </c>
      <c r="D154" s="35" t="s">
        <v>269</v>
      </c>
      <c r="E154" s="35"/>
      <c r="F154" s="21" t="s">
        <v>40</v>
      </c>
      <c r="G154" s="57">
        <v>118</v>
      </c>
      <c r="H154" s="69"/>
      <c r="I154" s="60">
        <v>13.12</v>
      </c>
      <c r="J154" s="60">
        <v>1548.52</v>
      </c>
      <c r="K154" s="22" t="s">
        <v>41</v>
      </c>
      <c r="L154" s="22">
        <v>258</v>
      </c>
      <c r="M154" s="70">
        <v>464</v>
      </c>
      <c r="N154" s="38" t="s">
        <v>106</v>
      </c>
      <c r="O154" s="29"/>
    </row>
    <row r="155" spans="1:15" s="2" customFormat="1" ht="28.15" customHeight="1" x14ac:dyDescent="0.15">
      <c r="A155" s="18">
        <v>149</v>
      </c>
      <c r="B155" s="34"/>
      <c r="C155" s="34" t="s">
        <v>266</v>
      </c>
      <c r="D155" s="35" t="s">
        <v>270</v>
      </c>
      <c r="E155" s="35"/>
      <c r="F155" s="21" t="s">
        <v>40</v>
      </c>
      <c r="G155" s="57">
        <v>120</v>
      </c>
      <c r="H155" s="69"/>
      <c r="I155" s="60">
        <v>12.57</v>
      </c>
      <c r="J155" s="60">
        <v>1508.4</v>
      </c>
      <c r="K155" s="22" t="s">
        <v>41</v>
      </c>
      <c r="L155" s="22">
        <v>251</v>
      </c>
      <c r="M155" s="70">
        <v>452</v>
      </c>
      <c r="N155" s="38" t="s">
        <v>106</v>
      </c>
      <c r="O155" s="29"/>
    </row>
    <row r="156" spans="1:15" s="2" customFormat="1" ht="28.15" customHeight="1" x14ac:dyDescent="0.15">
      <c r="A156" s="18">
        <v>150</v>
      </c>
      <c r="B156" s="34"/>
      <c r="C156" s="34" t="s">
        <v>271</v>
      </c>
      <c r="D156" s="35" t="s">
        <v>272</v>
      </c>
      <c r="E156" s="35"/>
      <c r="F156" s="21" t="s">
        <v>40</v>
      </c>
      <c r="G156" s="57">
        <v>15</v>
      </c>
      <c r="H156" s="69"/>
      <c r="I156" s="60">
        <v>20.66</v>
      </c>
      <c r="J156" s="60">
        <v>309.89999999999998</v>
      </c>
      <c r="K156" s="22" t="s">
        <v>41</v>
      </c>
      <c r="L156" s="22">
        <v>52</v>
      </c>
      <c r="M156" s="70">
        <v>94</v>
      </c>
      <c r="N156" s="38" t="s">
        <v>106</v>
      </c>
      <c r="O156" s="29"/>
    </row>
    <row r="157" spans="1:15" s="2" customFormat="1" ht="28.15" customHeight="1" x14ac:dyDescent="0.15">
      <c r="A157" s="18">
        <v>151</v>
      </c>
      <c r="B157" s="34"/>
      <c r="C157" s="34" t="s">
        <v>273</v>
      </c>
      <c r="D157" s="35" t="s">
        <v>274</v>
      </c>
      <c r="E157" s="35"/>
      <c r="F157" s="21" t="s">
        <v>40</v>
      </c>
      <c r="G157" s="57">
        <v>50</v>
      </c>
      <c r="H157" s="69"/>
      <c r="I157" s="60">
        <v>46.14</v>
      </c>
      <c r="J157" s="60">
        <v>2306.92</v>
      </c>
      <c r="K157" s="22" t="s">
        <v>41</v>
      </c>
      <c r="L157" s="22">
        <v>384</v>
      </c>
      <c r="M157" s="70">
        <v>691</v>
      </c>
      <c r="N157" s="38" t="s">
        <v>106</v>
      </c>
      <c r="O157" s="29"/>
    </row>
    <row r="158" spans="1:15" s="2" customFormat="1" ht="28.15" customHeight="1" x14ac:dyDescent="0.15">
      <c r="A158" s="18">
        <v>152</v>
      </c>
      <c r="B158" s="34"/>
      <c r="C158" s="34" t="s">
        <v>56</v>
      </c>
      <c r="D158" s="35" t="s">
        <v>275</v>
      </c>
      <c r="E158" s="35"/>
      <c r="F158" s="21" t="s">
        <v>58</v>
      </c>
      <c r="G158" s="57">
        <v>25</v>
      </c>
      <c r="H158" s="69"/>
      <c r="I158" s="60">
        <v>17.239999999999998</v>
      </c>
      <c r="J158" s="60">
        <v>430.92</v>
      </c>
      <c r="K158" s="22" t="s">
        <v>41</v>
      </c>
      <c r="L158" s="22">
        <v>12.5</v>
      </c>
      <c r="M158" s="70">
        <v>23</v>
      </c>
      <c r="N158" s="38" t="s">
        <v>106</v>
      </c>
      <c r="O158" s="29"/>
    </row>
    <row r="159" spans="1:15" s="2" customFormat="1" ht="28.15" customHeight="1" x14ac:dyDescent="0.15">
      <c r="A159" s="18">
        <v>153</v>
      </c>
      <c r="B159" s="34"/>
      <c r="C159" s="34" t="s">
        <v>56</v>
      </c>
      <c r="D159" s="35" t="s">
        <v>276</v>
      </c>
      <c r="E159" s="35"/>
      <c r="F159" s="21" t="s">
        <v>58</v>
      </c>
      <c r="G159" s="57">
        <v>212</v>
      </c>
      <c r="H159" s="69"/>
      <c r="I159" s="60">
        <v>22.52</v>
      </c>
      <c r="J159" s="60">
        <v>4773.34</v>
      </c>
      <c r="K159" s="22" t="s">
        <v>41</v>
      </c>
      <c r="L159" s="22">
        <v>106</v>
      </c>
      <c r="M159" s="70">
        <v>191</v>
      </c>
      <c r="N159" s="38" t="s">
        <v>106</v>
      </c>
      <c r="O159" s="29"/>
    </row>
    <row r="160" spans="1:15" s="2" customFormat="1" ht="28.15" customHeight="1" x14ac:dyDescent="0.15">
      <c r="A160" s="18">
        <v>154</v>
      </c>
      <c r="B160" s="34"/>
      <c r="C160" s="34" t="s">
        <v>56</v>
      </c>
      <c r="D160" s="35" t="s">
        <v>277</v>
      </c>
      <c r="E160" s="35"/>
      <c r="F160" s="21" t="s">
        <v>58</v>
      </c>
      <c r="G160" s="57">
        <v>132</v>
      </c>
      <c r="H160" s="69"/>
      <c r="I160" s="60">
        <v>25.15</v>
      </c>
      <c r="J160" s="60">
        <v>3319.43</v>
      </c>
      <c r="K160" s="22" t="s">
        <v>41</v>
      </c>
      <c r="L160" s="22">
        <v>66</v>
      </c>
      <c r="M160" s="70">
        <v>119</v>
      </c>
      <c r="N160" s="38" t="s">
        <v>106</v>
      </c>
      <c r="O160" s="29"/>
    </row>
    <row r="161" spans="1:15" s="2" customFormat="1" ht="28.15" customHeight="1" x14ac:dyDescent="0.15">
      <c r="A161" s="18">
        <v>155</v>
      </c>
      <c r="B161" s="34"/>
      <c r="C161" s="34" t="s">
        <v>56</v>
      </c>
      <c r="D161" s="35" t="s">
        <v>278</v>
      </c>
      <c r="E161" s="35"/>
      <c r="F161" s="21" t="s">
        <v>58</v>
      </c>
      <c r="G161" s="57">
        <v>8</v>
      </c>
      <c r="H161" s="69"/>
      <c r="I161" s="60">
        <v>19.96</v>
      </c>
      <c r="J161" s="60">
        <v>159.68</v>
      </c>
      <c r="K161" s="22" t="s">
        <v>41</v>
      </c>
      <c r="L161" s="22">
        <v>4</v>
      </c>
      <c r="M161" s="70">
        <v>7</v>
      </c>
      <c r="N161" s="38" t="s">
        <v>106</v>
      </c>
      <c r="O161" s="29"/>
    </row>
    <row r="162" spans="1:15" s="2" customFormat="1" ht="28.15" customHeight="1" x14ac:dyDescent="0.15">
      <c r="A162" s="18">
        <v>156</v>
      </c>
      <c r="B162" s="34"/>
      <c r="C162" s="34" t="s">
        <v>279</v>
      </c>
      <c r="D162" s="35" t="s">
        <v>280</v>
      </c>
      <c r="E162" s="35"/>
      <c r="F162" s="21" t="s">
        <v>58</v>
      </c>
      <c r="G162" s="57">
        <v>3</v>
      </c>
      <c r="H162" s="69"/>
      <c r="I162" s="60">
        <v>15</v>
      </c>
      <c r="J162" s="60">
        <v>45</v>
      </c>
      <c r="K162" s="22" t="s">
        <v>41</v>
      </c>
      <c r="L162" s="22">
        <v>1.5</v>
      </c>
      <c r="M162" s="70">
        <v>3</v>
      </c>
      <c r="N162" s="38" t="s">
        <v>106</v>
      </c>
      <c r="O162" s="29"/>
    </row>
    <row r="163" spans="1:15" s="2" customFormat="1" ht="28.15" customHeight="1" x14ac:dyDescent="0.15">
      <c r="A163" s="18">
        <v>157</v>
      </c>
      <c r="B163" s="34"/>
      <c r="C163" s="34" t="s">
        <v>279</v>
      </c>
      <c r="D163" s="35" t="s">
        <v>281</v>
      </c>
      <c r="E163" s="35"/>
      <c r="F163" s="21" t="s">
        <v>58</v>
      </c>
      <c r="G163" s="57">
        <v>16</v>
      </c>
      <c r="H163" s="69"/>
      <c r="I163" s="60">
        <v>15.58</v>
      </c>
      <c r="J163" s="60">
        <v>249.23</v>
      </c>
      <c r="K163" s="22" t="s">
        <v>41</v>
      </c>
      <c r="L163" s="22">
        <v>8</v>
      </c>
      <c r="M163" s="70">
        <v>14</v>
      </c>
      <c r="N163" s="38" t="s">
        <v>106</v>
      </c>
      <c r="O163" s="29"/>
    </row>
    <row r="164" spans="1:15" s="2" customFormat="1" ht="28.15" customHeight="1" x14ac:dyDescent="0.15">
      <c r="A164" s="18">
        <v>158</v>
      </c>
      <c r="B164" s="34"/>
      <c r="C164" s="34" t="s">
        <v>279</v>
      </c>
      <c r="D164" s="35" t="s">
        <v>282</v>
      </c>
      <c r="E164" s="35"/>
      <c r="F164" s="21" t="s">
        <v>58</v>
      </c>
      <c r="G164" s="57">
        <v>98</v>
      </c>
      <c r="H164" s="69"/>
      <c r="I164" s="60">
        <v>21.5</v>
      </c>
      <c r="J164" s="60">
        <v>2107</v>
      </c>
      <c r="K164" s="22" t="s">
        <v>41</v>
      </c>
      <c r="L164" s="22">
        <v>49</v>
      </c>
      <c r="M164" s="70">
        <v>88</v>
      </c>
      <c r="N164" s="38" t="s">
        <v>106</v>
      </c>
      <c r="O164" s="29"/>
    </row>
    <row r="165" spans="1:15" s="2" customFormat="1" ht="28.15" customHeight="1" x14ac:dyDescent="0.15">
      <c r="A165" s="18">
        <v>159</v>
      </c>
      <c r="B165" s="34"/>
      <c r="C165" s="34" t="s">
        <v>279</v>
      </c>
      <c r="D165" s="35" t="s">
        <v>283</v>
      </c>
      <c r="E165" s="35"/>
      <c r="F165" s="21" t="s">
        <v>58</v>
      </c>
      <c r="G165" s="57">
        <v>34</v>
      </c>
      <c r="H165" s="69"/>
      <c r="I165" s="60">
        <v>10.130000000000001</v>
      </c>
      <c r="J165" s="60">
        <v>344.25</v>
      </c>
      <c r="K165" s="22" t="s">
        <v>41</v>
      </c>
      <c r="L165" s="22">
        <v>17</v>
      </c>
      <c r="M165" s="70">
        <v>31</v>
      </c>
      <c r="N165" s="38" t="s">
        <v>106</v>
      </c>
      <c r="O165" s="29"/>
    </row>
    <row r="166" spans="1:15" s="2" customFormat="1" ht="28.15" customHeight="1" x14ac:dyDescent="0.15">
      <c r="A166" s="18">
        <v>160</v>
      </c>
      <c r="B166" s="34"/>
      <c r="C166" s="34" t="s">
        <v>279</v>
      </c>
      <c r="D166" s="35" t="s">
        <v>284</v>
      </c>
      <c r="E166" s="35"/>
      <c r="F166" s="21" t="s">
        <v>58</v>
      </c>
      <c r="G166" s="57">
        <v>15</v>
      </c>
      <c r="H166" s="69"/>
      <c r="I166" s="60">
        <v>19.5</v>
      </c>
      <c r="J166" s="60">
        <v>292.57</v>
      </c>
      <c r="K166" s="22" t="s">
        <v>41</v>
      </c>
      <c r="L166" s="22">
        <v>7.5</v>
      </c>
      <c r="M166" s="70">
        <v>14</v>
      </c>
      <c r="N166" s="38" t="s">
        <v>106</v>
      </c>
      <c r="O166" s="29"/>
    </row>
    <row r="167" spans="1:15" s="2" customFormat="1" ht="28.15" customHeight="1" x14ac:dyDescent="0.15">
      <c r="A167" s="18">
        <v>161</v>
      </c>
      <c r="B167" s="34"/>
      <c r="C167" s="34" t="s">
        <v>279</v>
      </c>
      <c r="D167" s="35" t="s">
        <v>285</v>
      </c>
      <c r="E167" s="35"/>
      <c r="F167" s="21" t="s">
        <v>58</v>
      </c>
      <c r="G167" s="57">
        <v>136</v>
      </c>
      <c r="H167" s="69"/>
      <c r="I167" s="60">
        <v>4.53</v>
      </c>
      <c r="J167" s="60">
        <v>616.08000000000004</v>
      </c>
      <c r="K167" s="22" t="s">
        <v>41</v>
      </c>
      <c r="L167" s="22">
        <v>68</v>
      </c>
      <c r="M167" s="70">
        <v>122</v>
      </c>
      <c r="N167" s="38" t="s">
        <v>106</v>
      </c>
      <c r="O167" s="29"/>
    </row>
    <row r="168" spans="1:15" s="2" customFormat="1" ht="28.15" customHeight="1" x14ac:dyDescent="0.15">
      <c r="A168" s="18">
        <v>162</v>
      </c>
      <c r="B168" s="34"/>
      <c r="C168" s="34" t="s">
        <v>279</v>
      </c>
      <c r="D168" s="35" t="s">
        <v>286</v>
      </c>
      <c r="E168" s="35"/>
      <c r="F168" s="21" t="s">
        <v>58</v>
      </c>
      <c r="G168" s="57">
        <v>25</v>
      </c>
      <c r="H168" s="69"/>
      <c r="I168" s="60">
        <v>7.24</v>
      </c>
      <c r="J168" s="60">
        <v>181.11</v>
      </c>
      <c r="K168" s="22" t="s">
        <v>41</v>
      </c>
      <c r="L168" s="22">
        <v>12.5</v>
      </c>
      <c r="M168" s="70">
        <v>23</v>
      </c>
      <c r="N168" s="38" t="s">
        <v>106</v>
      </c>
      <c r="O168" s="29"/>
    </row>
    <row r="169" spans="1:15" s="2" customFormat="1" ht="28.15" customHeight="1" x14ac:dyDescent="0.15">
      <c r="A169" s="18">
        <v>163</v>
      </c>
      <c r="B169" s="34"/>
      <c r="C169" s="34" t="s">
        <v>287</v>
      </c>
      <c r="D169" s="35" t="s">
        <v>288</v>
      </c>
      <c r="E169" s="35"/>
      <c r="F169" s="21" t="s">
        <v>112</v>
      </c>
      <c r="G169" s="57">
        <v>10</v>
      </c>
      <c r="H169" s="69"/>
      <c r="I169" s="60">
        <v>24</v>
      </c>
      <c r="J169" s="60">
        <v>240</v>
      </c>
      <c r="K169" s="22" t="s">
        <v>41</v>
      </c>
      <c r="L169" s="22">
        <v>5</v>
      </c>
      <c r="M169" s="70">
        <v>9</v>
      </c>
      <c r="N169" s="38" t="s">
        <v>106</v>
      </c>
      <c r="O169" s="29"/>
    </row>
    <row r="170" spans="1:15" s="2" customFormat="1" ht="28.15" customHeight="1" x14ac:dyDescent="0.15">
      <c r="A170" s="18">
        <v>164</v>
      </c>
      <c r="B170" s="34"/>
      <c r="C170" s="34" t="s">
        <v>289</v>
      </c>
      <c r="D170" s="35" t="s">
        <v>290</v>
      </c>
      <c r="E170" s="35"/>
      <c r="F170" s="21" t="s">
        <v>40</v>
      </c>
      <c r="G170" s="57">
        <v>4</v>
      </c>
      <c r="H170" s="69"/>
      <c r="I170" s="60">
        <v>98.99</v>
      </c>
      <c r="J170" s="60">
        <v>395.95</v>
      </c>
      <c r="K170" s="22" t="s">
        <v>44</v>
      </c>
      <c r="L170" s="22">
        <v>66</v>
      </c>
      <c r="M170" s="70">
        <v>119</v>
      </c>
      <c r="N170" s="38" t="s">
        <v>106</v>
      </c>
      <c r="O170" s="29"/>
    </row>
    <row r="171" spans="1:15" s="2" customFormat="1" ht="28.15" customHeight="1" x14ac:dyDescent="0.15">
      <c r="A171" s="18">
        <v>165</v>
      </c>
      <c r="B171" s="34"/>
      <c r="C171" s="34" t="s">
        <v>291</v>
      </c>
      <c r="D171" s="35" t="s">
        <v>292</v>
      </c>
      <c r="E171" s="35"/>
      <c r="F171" s="21" t="s">
        <v>112</v>
      </c>
      <c r="G171" s="57">
        <v>3</v>
      </c>
      <c r="H171" s="69"/>
      <c r="I171" s="60">
        <v>56.18</v>
      </c>
      <c r="J171" s="60">
        <v>168.53</v>
      </c>
      <c r="K171" s="22" t="s">
        <v>44</v>
      </c>
      <c r="L171" s="22">
        <v>28</v>
      </c>
      <c r="M171" s="70">
        <v>50</v>
      </c>
      <c r="N171" s="38" t="s">
        <v>106</v>
      </c>
      <c r="O171" s="29"/>
    </row>
    <row r="172" spans="1:15" s="2" customFormat="1" ht="28.15" customHeight="1" x14ac:dyDescent="0.15">
      <c r="A172" s="18">
        <v>166</v>
      </c>
      <c r="B172" s="34"/>
      <c r="C172" s="34" t="s">
        <v>293</v>
      </c>
      <c r="D172" s="35" t="s">
        <v>43</v>
      </c>
      <c r="E172" s="35"/>
      <c r="F172" s="21" t="s">
        <v>40</v>
      </c>
      <c r="G172" s="57">
        <v>3</v>
      </c>
      <c r="H172" s="69"/>
      <c r="I172" s="60">
        <v>131.81</v>
      </c>
      <c r="J172" s="60">
        <v>395.43</v>
      </c>
      <c r="K172" s="22" t="s">
        <v>44</v>
      </c>
      <c r="L172" s="22">
        <v>66</v>
      </c>
      <c r="M172" s="70">
        <v>119</v>
      </c>
      <c r="N172" s="38" t="s">
        <v>106</v>
      </c>
      <c r="O172" s="29"/>
    </row>
    <row r="173" spans="1:15" s="2" customFormat="1" ht="28.15" customHeight="1" x14ac:dyDescent="0.15">
      <c r="A173" s="18">
        <v>167</v>
      </c>
      <c r="B173" s="34"/>
      <c r="C173" s="34" t="s">
        <v>293</v>
      </c>
      <c r="D173" s="35" t="s">
        <v>294</v>
      </c>
      <c r="E173" s="35"/>
      <c r="F173" s="21" t="s">
        <v>40</v>
      </c>
      <c r="G173" s="57">
        <v>39</v>
      </c>
      <c r="H173" s="69"/>
      <c r="I173" s="60">
        <v>92.27</v>
      </c>
      <c r="J173" s="60">
        <v>3598.34</v>
      </c>
      <c r="K173" s="22" t="s">
        <v>44</v>
      </c>
      <c r="L173" s="22">
        <v>600</v>
      </c>
      <c r="M173" s="70">
        <v>1080</v>
      </c>
      <c r="N173" s="38" t="s">
        <v>106</v>
      </c>
      <c r="O173" s="29"/>
    </row>
    <row r="174" spans="1:15" s="2" customFormat="1" ht="28.15" customHeight="1" x14ac:dyDescent="0.15">
      <c r="A174" s="18">
        <v>168</v>
      </c>
      <c r="B174" s="34"/>
      <c r="C174" s="34" t="s">
        <v>293</v>
      </c>
      <c r="D174" s="35" t="s">
        <v>295</v>
      </c>
      <c r="E174" s="35"/>
      <c r="F174" s="21" t="s">
        <v>40</v>
      </c>
      <c r="G174" s="57">
        <v>12</v>
      </c>
      <c r="H174" s="69"/>
      <c r="I174" s="60">
        <v>211.58</v>
      </c>
      <c r="J174" s="60">
        <v>2538.96</v>
      </c>
      <c r="K174" s="22" t="s">
        <v>44</v>
      </c>
      <c r="L174" s="22">
        <v>423</v>
      </c>
      <c r="M174" s="70">
        <v>761</v>
      </c>
      <c r="N174" s="38" t="s">
        <v>106</v>
      </c>
      <c r="O174" s="29"/>
    </row>
    <row r="175" spans="1:15" s="2" customFormat="1" ht="28.15" customHeight="1" x14ac:dyDescent="0.15">
      <c r="A175" s="18">
        <v>169</v>
      </c>
      <c r="B175" s="34"/>
      <c r="C175" s="34" t="s">
        <v>296</v>
      </c>
      <c r="D175" s="35" t="s">
        <v>297</v>
      </c>
      <c r="E175" s="35"/>
      <c r="F175" s="21" t="s">
        <v>115</v>
      </c>
      <c r="G175" s="57">
        <v>0.5</v>
      </c>
      <c r="H175" s="69"/>
      <c r="I175" s="60">
        <v>164.48</v>
      </c>
      <c r="J175" s="60">
        <v>82.24</v>
      </c>
      <c r="K175" s="22" t="s">
        <v>44</v>
      </c>
      <c r="L175" s="22">
        <v>14</v>
      </c>
      <c r="M175" s="70">
        <v>25</v>
      </c>
      <c r="N175" s="38" t="s">
        <v>106</v>
      </c>
      <c r="O175" s="29"/>
    </row>
    <row r="176" spans="1:15" s="2" customFormat="1" ht="28.15" customHeight="1" x14ac:dyDescent="0.15">
      <c r="A176" s="18">
        <v>170</v>
      </c>
      <c r="B176" s="34"/>
      <c r="C176" s="34" t="s">
        <v>296</v>
      </c>
      <c r="D176" s="35" t="s">
        <v>298</v>
      </c>
      <c r="E176" s="35"/>
      <c r="F176" s="21" t="s">
        <v>115</v>
      </c>
      <c r="G176" s="57">
        <v>28</v>
      </c>
      <c r="H176" s="69"/>
      <c r="I176" s="60">
        <v>261.37</v>
      </c>
      <c r="J176" s="60">
        <v>7318.48</v>
      </c>
      <c r="K176" s="22" t="s">
        <v>44</v>
      </c>
      <c r="L176" s="22">
        <v>1220</v>
      </c>
      <c r="M176" s="70">
        <v>2196</v>
      </c>
      <c r="N176" s="38" t="s">
        <v>106</v>
      </c>
      <c r="O176" s="29"/>
    </row>
    <row r="177" spans="1:15" s="2" customFormat="1" ht="28.15" customHeight="1" x14ac:dyDescent="0.15">
      <c r="A177" s="18">
        <v>171</v>
      </c>
      <c r="B177" s="34"/>
      <c r="C177" s="34" t="s">
        <v>296</v>
      </c>
      <c r="D177" s="35" t="s">
        <v>299</v>
      </c>
      <c r="E177" s="35"/>
      <c r="F177" s="21" t="s">
        <v>115</v>
      </c>
      <c r="G177" s="57">
        <v>462</v>
      </c>
      <c r="H177" s="69"/>
      <c r="I177" s="60">
        <v>138.83000000000001</v>
      </c>
      <c r="J177" s="60">
        <v>64140.1</v>
      </c>
      <c r="K177" s="22" t="s">
        <v>44</v>
      </c>
      <c r="L177" s="22">
        <v>10690</v>
      </c>
      <c r="M177" s="70">
        <v>19242</v>
      </c>
      <c r="N177" s="38" t="s">
        <v>106</v>
      </c>
      <c r="O177" s="29"/>
    </row>
    <row r="178" spans="1:15" s="2" customFormat="1" ht="28.15" customHeight="1" x14ac:dyDescent="0.15">
      <c r="A178" s="18">
        <v>172</v>
      </c>
      <c r="B178" s="34"/>
      <c r="C178" s="34" t="s">
        <v>296</v>
      </c>
      <c r="D178" s="35" t="s">
        <v>300</v>
      </c>
      <c r="E178" s="35"/>
      <c r="F178" s="21" t="s">
        <v>115</v>
      </c>
      <c r="G178" s="57">
        <v>5</v>
      </c>
      <c r="H178" s="69"/>
      <c r="I178" s="60">
        <v>707.4</v>
      </c>
      <c r="J178" s="60">
        <v>3537</v>
      </c>
      <c r="K178" s="22" t="s">
        <v>44</v>
      </c>
      <c r="L178" s="22">
        <v>590</v>
      </c>
      <c r="M178" s="70">
        <v>1062</v>
      </c>
      <c r="N178" s="38" t="s">
        <v>106</v>
      </c>
      <c r="O178" s="29"/>
    </row>
    <row r="179" spans="1:15" s="2" customFormat="1" ht="28.15" customHeight="1" x14ac:dyDescent="0.15">
      <c r="A179" s="18">
        <v>173</v>
      </c>
      <c r="B179" s="34"/>
      <c r="C179" s="34" t="s">
        <v>296</v>
      </c>
      <c r="D179" s="35" t="s">
        <v>301</v>
      </c>
      <c r="E179" s="35"/>
      <c r="F179" s="21" t="s">
        <v>115</v>
      </c>
      <c r="G179" s="57">
        <v>16.5</v>
      </c>
      <c r="H179" s="69"/>
      <c r="I179" s="60">
        <v>209.82</v>
      </c>
      <c r="J179" s="60">
        <v>3462.02</v>
      </c>
      <c r="K179" s="22" t="s">
        <v>44</v>
      </c>
      <c r="L179" s="22">
        <v>577</v>
      </c>
      <c r="M179" s="70">
        <v>1039</v>
      </c>
      <c r="N179" s="38" t="s">
        <v>106</v>
      </c>
      <c r="O179" s="29"/>
    </row>
    <row r="180" spans="1:15" s="2" customFormat="1" ht="28.15" customHeight="1" x14ac:dyDescent="0.15">
      <c r="A180" s="18">
        <v>174</v>
      </c>
      <c r="B180" s="34"/>
      <c r="C180" s="34" t="s">
        <v>296</v>
      </c>
      <c r="D180" s="35" t="s">
        <v>302</v>
      </c>
      <c r="E180" s="35"/>
      <c r="F180" s="21" t="s">
        <v>115</v>
      </c>
      <c r="G180" s="57">
        <v>25</v>
      </c>
      <c r="H180" s="69"/>
      <c r="I180" s="60">
        <v>916.86</v>
      </c>
      <c r="J180" s="60">
        <v>22921.49</v>
      </c>
      <c r="K180" s="22" t="s">
        <v>44</v>
      </c>
      <c r="L180" s="22">
        <v>3820</v>
      </c>
      <c r="M180" s="70">
        <v>6876</v>
      </c>
      <c r="N180" s="38" t="s">
        <v>106</v>
      </c>
      <c r="O180" s="29"/>
    </row>
    <row r="181" spans="1:15" s="2" customFormat="1" ht="28.15" customHeight="1" x14ac:dyDescent="0.15">
      <c r="A181" s="18">
        <v>175</v>
      </c>
      <c r="B181" s="34"/>
      <c r="C181" s="34" t="s">
        <v>303</v>
      </c>
      <c r="D181" s="35" t="s">
        <v>43</v>
      </c>
      <c r="E181" s="35"/>
      <c r="F181" s="21" t="s">
        <v>40</v>
      </c>
      <c r="G181" s="57">
        <v>6</v>
      </c>
      <c r="H181" s="69"/>
      <c r="I181" s="60">
        <v>95.43</v>
      </c>
      <c r="J181" s="60">
        <v>572.55999999999995</v>
      </c>
      <c r="K181" s="22" t="s">
        <v>44</v>
      </c>
      <c r="L181" s="22">
        <v>95</v>
      </c>
      <c r="M181" s="70">
        <v>171</v>
      </c>
      <c r="N181" s="38" t="s">
        <v>106</v>
      </c>
      <c r="O181" s="29"/>
    </row>
    <row r="182" spans="1:15" s="2" customFormat="1" ht="28.15" customHeight="1" x14ac:dyDescent="0.15">
      <c r="A182" s="18">
        <v>176</v>
      </c>
      <c r="B182" s="34"/>
      <c r="C182" s="34" t="s">
        <v>304</v>
      </c>
      <c r="D182" s="35" t="s">
        <v>305</v>
      </c>
      <c r="E182" s="35"/>
      <c r="F182" s="21" t="s">
        <v>58</v>
      </c>
      <c r="G182" s="57">
        <v>16.5</v>
      </c>
      <c r="H182" s="69"/>
      <c r="I182" s="60">
        <v>176.02</v>
      </c>
      <c r="J182" s="60">
        <v>2904.41</v>
      </c>
      <c r="K182" s="22" t="s">
        <v>44</v>
      </c>
      <c r="L182" s="22">
        <v>484</v>
      </c>
      <c r="M182" s="70">
        <v>871</v>
      </c>
      <c r="N182" s="38" t="s">
        <v>106</v>
      </c>
      <c r="O182" s="29"/>
    </row>
    <row r="183" spans="1:15" s="2" customFormat="1" ht="28.15" customHeight="1" x14ac:dyDescent="0.15">
      <c r="A183" s="18">
        <v>177</v>
      </c>
      <c r="B183" s="34"/>
      <c r="C183" s="34" t="s">
        <v>304</v>
      </c>
      <c r="D183" s="35" t="s">
        <v>306</v>
      </c>
      <c r="E183" s="35"/>
      <c r="F183" s="21" t="s">
        <v>40</v>
      </c>
      <c r="G183" s="57">
        <v>4</v>
      </c>
      <c r="H183" s="69"/>
      <c r="I183" s="60">
        <v>38.04</v>
      </c>
      <c r="J183" s="60">
        <v>152.13999999999999</v>
      </c>
      <c r="K183" s="22" t="s">
        <v>44</v>
      </c>
      <c r="L183" s="22">
        <v>25</v>
      </c>
      <c r="M183" s="70">
        <v>45</v>
      </c>
      <c r="N183" s="38" t="s">
        <v>106</v>
      </c>
      <c r="O183" s="29"/>
    </row>
    <row r="184" spans="1:15" s="2" customFormat="1" ht="28.15" customHeight="1" x14ac:dyDescent="0.15">
      <c r="A184" s="18">
        <v>178</v>
      </c>
      <c r="B184" s="34"/>
      <c r="C184" s="34" t="s">
        <v>307</v>
      </c>
      <c r="D184" s="35" t="s">
        <v>308</v>
      </c>
      <c r="E184" s="35"/>
      <c r="F184" s="21" t="s">
        <v>40</v>
      </c>
      <c r="G184" s="57">
        <v>7</v>
      </c>
      <c r="H184" s="69"/>
      <c r="I184" s="60">
        <v>239.54</v>
      </c>
      <c r="J184" s="60">
        <v>1676.75</v>
      </c>
      <c r="K184" s="22" t="s">
        <v>44</v>
      </c>
      <c r="L184" s="22">
        <v>279</v>
      </c>
      <c r="M184" s="70">
        <v>502</v>
      </c>
      <c r="N184" s="38" t="s">
        <v>106</v>
      </c>
      <c r="O184" s="29"/>
    </row>
    <row r="185" spans="1:15" s="2" customFormat="1" ht="28.15" customHeight="1" x14ac:dyDescent="0.15">
      <c r="A185" s="18">
        <v>179</v>
      </c>
      <c r="B185" s="34"/>
      <c r="C185" s="34" t="s">
        <v>309</v>
      </c>
      <c r="D185" s="35" t="s">
        <v>310</v>
      </c>
      <c r="E185" s="35"/>
      <c r="F185" s="21" t="s">
        <v>58</v>
      </c>
      <c r="G185" s="57">
        <v>1</v>
      </c>
      <c r="H185" s="69"/>
      <c r="I185" s="60">
        <v>163.44999999999999</v>
      </c>
      <c r="J185" s="60">
        <v>163.44999999999999</v>
      </c>
      <c r="K185" s="22" t="s">
        <v>44</v>
      </c>
      <c r="L185" s="22">
        <v>27</v>
      </c>
      <c r="M185" s="70">
        <v>49</v>
      </c>
      <c r="N185" s="38" t="s">
        <v>106</v>
      </c>
      <c r="O185" s="29"/>
    </row>
    <row r="186" spans="1:15" s="2" customFormat="1" ht="28.15" customHeight="1" x14ac:dyDescent="0.15">
      <c r="A186" s="18">
        <v>180</v>
      </c>
      <c r="B186" s="34"/>
      <c r="C186" s="34" t="s">
        <v>311</v>
      </c>
      <c r="D186" s="35" t="s">
        <v>312</v>
      </c>
      <c r="E186" s="35"/>
      <c r="F186" s="21" t="s">
        <v>40</v>
      </c>
      <c r="G186" s="57">
        <v>4</v>
      </c>
      <c r="H186" s="69"/>
      <c r="I186" s="60">
        <v>104.16</v>
      </c>
      <c r="J186" s="60">
        <v>416.63</v>
      </c>
      <c r="K186" s="22" t="s">
        <v>44</v>
      </c>
      <c r="L186" s="22">
        <v>15</v>
      </c>
      <c r="M186" s="70">
        <v>27</v>
      </c>
      <c r="N186" s="38" t="s">
        <v>106</v>
      </c>
      <c r="O186" s="29"/>
    </row>
    <row r="187" spans="1:15" s="2" customFormat="1" ht="28.15" customHeight="1" x14ac:dyDescent="0.15">
      <c r="A187" s="18">
        <v>181</v>
      </c>
      <c r="B187" s="34"/>
      <c r="C187" s="34" t="s">
        <v>88</v>
      </c>
      <c r="D187" s="35" t="s">
        <v>313</v>
      </c>
      <c r="E187" s="35"/>
      <c r="F187" s="21" t="s">
        <v>40</v>
      </c>
      <c r="G187" s="57">
        <v>38</v>
      </c>
      <c r="H187" s="69"/>
      <c r="I187" s="60">
        <v>21.5</v>
      </c>
      <c r="J187" s="60">
        <v>816.96</v>
      </c>
      <c r="K187" s="22" t="s">
        <v>41</v>
      </c>
      <c r="L187" s="22">
        <v>136</v>
      </c>
      <c r="M187" s="70">
        <v>245</v>
      </c>
      <c r="N187" s="38" t="s">
        <v>106</v>
      </c>
      <c r="O187" s="29"/>
    </row>
    <row r="188" spans="1:15" s="2" customFormat="1" ht="28.15" customHeight="1" x14ac:dyDescent="0.15">
      <c r="A188" s="18">
        <v>182</v>
      </c>
      <c r="B188" s="34"/>
      <c r="C188" s="34" t="s">
        <v>88</v>
      </c>
      <c r="D188" s="35" t="s">
        <v>314</v>
      </c>
      <c r="E188" s="35"/>
      <c r="F188" s="21" t="s">
        <v>40</v>
      </c>
      <c r="G188" s="57">
        <v>156</v>
      </c>
      <c r="H188" s="69"/>
      <c r="I188" s="60">
        <v>27.25</v>
      </c>
      <c r="J188" s="60">
        <v>4250.92</v>
      </c>
      <c r="K188" s="22" t="s">
        <v>41</v>
      </c>
      <c r="L188" s="22">
        <v>708</v>
      </c>
      <c r="M188" s="70">
        <v>1274</v>
      </c>
      <c r="N188" s="38" t="s">
        <v>106</v>
      </c>
      <c r="O188" s="29"/>
    </row>
    <row r="189" spans="1:15" s="2" customFormat="1" ht="28.15" customHeight="1" x14ac:dyDescent="0.15">
      <c r="A189" s="18">
        <v>183</v>
      </c>
      <c r="B189" s="34"/>
      <c r="C189" s="34" t="s">
        <v>315</v>
      </c>
      <c r="D189" s="35" t="s">
        <v>316</v>
      </c>
      <c r="E189" s="35"/>
      <c r="F189" s="21" t="s">
        <v>40</v>
      </c>
      <c r="G189" s="57">
        <v>16</v>
      </c>
      <c r="H189" s="69"/>
      <c r="I189" s="60">
        <v>19.73</v>
      </c>
      <c r="J189" s="60">
        <v>315.75</v>
      </c>
      <c r="K189" s="22" t="s">
        <v>41</v>
      </c>
      <c r="L189" s="22">
        <v>53</v>
      </c>
      <c r="M189" s="70">
        <v>95</v>
      </c>
      <c r="N189" s="38" t="s">
        <v>106</v>
      </c>
      <c r="O189" s="29"/>
    </row>
    <row r="190" spans="1:15" s="2" customFormat="1" ht="28.15" customHeight="1" x14ac:dyDescent="0.15">
      <c r="A190" s="18">
        <v>184</v>
      </c>
      <c r="B190" s="34"/>
      <c r="C190" s="34" t="s">
        <v>88</v>
      </c>
      <c r="D190" s="35" t="s">
        <v>317</v>
      </c>
      <c r="E190" s="35"/>
      <c r="F190" s="21" t="s">
        <v>40</v>
      </c>
      <c r="G190" s="57">
        <v>129</v>
      </c>
      <c r="H190" s="69"/>
      <c r="I190" s="60">
        <v>20.28</v>
      </c>
      <c r="J190" s="60">
        <v>2616.12</v>
      </c>
      <c r="K190" s="22" t="s">
        <v>41</v>
      </c>
      <c r="L190" s="22">
        <v>436</v>
      </c>
      <c r="M190" s="70">
        <v>785</v>
      </c>
      <c r="N190" s="38" t="s">
        <v>106</v>
      </c>
      <c r="O190" s="29"/>
    </row>
    <row r="191" spans="1:15" s="2" customFormat="1" ht="28.15" customHeight="1" x14ac:dyDescent="0.15">
      <c r="A191" s="18">
        <v>185</v>
      </c>
      <c r="B191" s="34"/>
      <c r="C191" s="34" t="s">
        <v>318</v>
      </c>
      <c r="D191" s="35" t="s">
        <v>319</v>
      </c>
      <c r="E191" s="35"/>
      <c r="F191" s="21" t="s">
        <v>40</v>
      </c>
      <c r="G191" s="57">
        <v>4</v>
      </c>
      <c r="H191" s="69"/>
      <c r="I191" s="60">
        <v>34.659999999999997</v>
      </c>
      <c r="J191" s="60">
        <v>138.62</v>
      </c>
      <c r="K191" s="22" t="s">
        <v>44</v>
      </c>
      <c r="L191" s="22">
        <v>10</v>
      </c>
      <c r="M191" s="70">
        <v>18</v>
      </c>
      <c r="N191" s="38" t="s">
        <v>106</v>
      </c>
      <c r="O191" s="29"/>
    </row>
    <row r="192" spans="1:15" s="2" customFormat="1" ht="28.15" customHeight="1" x14ac:dyDescent="0.15">
      <c r="A192" s="18">
        <v>186</v>
      </c>
      <c r="B192" s="34"/>
      <c r="C192" s="34" t="s">
        <v>320</v>
      </c>
      <c r="D192" s="35" t="s">
        <v>321</v>
      </c>
      <c r="E192" s="35"/>
      <c r="F192" s="21" t="s">
        <v>40</v>
      </c>
      <c r="G192" s="57">
        <v>8</v>
      </c>
      <c r="H192" s="69"/>
      <c r="I192" s="60">
        <v>27.25</v>
      </c>
      <c r="J192" s="60">
        <v>218</v>
      </c>
      <c r="K192" s="22" t="s">
        <v>41</v>
      </c>
      <c r="L192" s="22">
        <v>36</v>
      </c>
      <c r="M192" s="70">
        <v>65</v>
      </c>
      <c r="N192" s="38" t="s">
        <v>106</v>
      </c>
      <c r="O192" s="29"/>
    </row>
    <row r="193" spans="1:15" s="2" customFormat="1" ht="28.15" customHeight="1" x14ac:dyDescent="0.15">
      <c r="A193" s="18">
        <v>187</v>
      </c>
      <c r="B193" s="34"/>
      <c r="C193" s="34" t="s">
        <v>322</v>
      </c>
      <c r="D193" s="35" t="s">
        <v>323</v>
      </c>
      <c r="E193" s="35"/>
      <c r="F193" s="21" t="s">
        <v>40</v>
      </c>
      <c r="G193" s="57">
        <v>80</v>
      </c>
      <c r="H193" s="69"/>
      <c r="I193" s="60">
        <v>48.08</v>
      </c>
      <c r="J193" s="60">
        <v>3846.4</v>
      </c>
      <c r="K193" s="22" t="s">
        <v>44</v>
      </c>
      <c r="L193" s="22">
        <v>641</v>
      </c>
      <c r="M193" s="70">
        <v>1154</v>
      </c>
      <c r="N193" s="38" t="s">
        <v>106</v>
      </c>
      <c r="O193" s="29"/>
    </row>
    <row r="194" spans="1:15" s="2" customFormat="1" ht="28.15" customHeight="1" x14ac:dyDescent="0.15">
      <c r="A194" s="18">
        <v>188</v>
      </c>
      <c r="B194" s="34"/>
      <c r="C194" s="34" t="s">
        <v>324</v>
      </c>
      <c r="D194" s="35" t="s">
        <v>325</v>
      </c>
      <c r="E194" s="35"/>
      <c r="F194" s="21" t="s">
        <v>40</v>
      </c>
      <c r="G194" s="57">
        <v>31</v>
      </c>
      <c r="H194" s="69"/>
      <c r="I194" s="60">
        <v>38.270000000000003</v>
      </c>
      <c r="J194" s="60">
        <v>1186.47</v>
      </c>
      <c r="K194" s="22" t="s">
        <v>41</v>
      </c>
      <c r="L194" s="22">
        <v>198</v>
      </c>
      <c r="M194" s="70">
        <v>356</v>
      </c>
      <c r="N194" s="38" t="s">
        <v>106</v>
      </c>
      <c r="O194" s="29"/>
    </row>
    <row r="195" spans="1:15" s="2" customFormat="1" ht="28.15" customHeight="1" x14ac:dyDescent="0.15">
      <c r="A195" s="18">
        <v>189</v>
      </c>
      <c r="B195" s="34"/>
      <c r="C195" s="34" t="s">
        <v>326</v>
      </c>
      <c r="D195" s="35" t="s">
        <v>327</v>
      </c>
      <c r="E195" s="35"/>
      <c r="F195" s="21" t="s">
        <v>40</v>
      </c>
      <c r="G195" s="57">
        <v>5</v>
      </c>
      <c r="H195" s="69"/>
      <c r="I195" s="60">
        <v>25.68</v>
      </c>
      <c r="J195" s="60">
        <v>128.4</v>
      </c>
      <c r="K195" s="22" t="s">
        <v>41</v>
      </c>
      <c r="L195" s="22">
        <v>21</v>
      </c>
      <c r="M195" s="70">
        <v>38</v>
      </c>
      <c r="N195" s="38" t="s">
        <v>106</v>
      </c>
      <c r="O195" s="29"/>
    </row>
    <row r="196" spans="1:15" s="2" customFormat="1" ht="28.15" customHeight="1" x14ac:dyDescent="0.15">
      <c r="A196" s="18">
        <v>190</v>
      </c>
      <c r="B196" s="34"/>
      <c r="C196" s="34" t="s">
        <v>328</v>
      </c>
      <c r="D196" s="35" t="s">
        <v>329</v>
      </c>
      <c r="E196" s="35"/>
      <c r="F196" s="21" t="s">
        <v>58</v>
      </c>
      <c r="G196" s="57">
        <v>3</v>
      </c>
      <c r="H196" s="69"/>
      <c r="I196" s="60">
        <v>122.88</v>
      </c>
      <c r="J196" s="60">
        <v>368.64</v>
      </c>
      <c r="K196" s="22" t="s">
        <v>41</v>
      </c>
      <c r="L196" s="22">
        <v>61</v>
      </c>
      <c r="M196" s="70">
        <v>110</v>
      </c>
      <c r="N196" s="38" t="s">
        <v>106</v>
      </c>
      <c r="O196" s="29"/>
    </row>
    <row r="197" spans="1:15" s="2" customFormat="1" ht="28.15" customHeight="1" x14ac:dyDescent="0.15">
      <c r="A197" s="18">
        <v>191</v>
      </c>
      <c r="B197" s="34"/>
      <c r="C197" s="34" t="s">
        <v>330</v>
      </c>
      <c r="D197" s="35" t="s">
        <v>331</v>
      </c>
      <c r="E197" s="35"/>
      <c r="F197" s="21" t="s">
        <v>40</v>
      </c>
      <c r="G197" s="57">
        <v>1041</v>
      </c>
      <c r="H197" s="69"/>
      <c r="I197" s="60">
        <v>13.17</v>
      </c>
      <c r="J197" s="60">
        <v>13714.71</v>
      </c>
      <c r="K197" s="22" t="s">
        <v>41</v>
      </c>
      <c r="L197" s="22">
        <v>2286</v>
      </c>
      <c r="M197" s="70">
        <v>4115</v>
      </c>
      <c r="N197" s="38" t="s">
        <v>106</v>
      </c>
      <c r="O197" s="29"/>
    </row>
    <row r="198" spans="1:15" s="2" customFormat="1" ht="28.15" customHeight="1" x14ac:dyDescent="0.15">
      <c r="A198" s="18">
        <v>192</v>
      </c>
      <c r="B198" s="34"/>
      <c r="C198" s="34" t="s">
        <v>330</v>
      </c>
      <c r="D198" s="35" t="s">
        <v>332</v>
      </c>
      <c r="E198" s="35"/>
      <c r="F198" s="21" t="s">
        <v>40</v>
      </c>
      <c r="G198" s="57">
        <v>268</v>
      </c>
      <c r="H198" s="69"/>
      <c r="I198" s="60">
        <v>10.84</v>
      </c>
      <c r="J198" s="60">
        <v>2903.99</v>
      </c>
      <c r="K198" s="22" t="s">
        <v>41</v>
      </c>
      <c r="L198" s="22">
        <v>484</v>
      </c>
      <c r="M198" s="70">
        <v>871</v>
      </c>
      <c r="N198" s="38" t="s">
        <v>106</v>
      </c>
      <c r="O198" s="29"/>
    </row>
    <row r="199" spans="1:15" s="2" customFormat="1" ht="28.15" customHeight="1" x14ac:dyDescent="0.15">
      <c r="A199" s="18">
        <v>193</v>
      </c>
      <c r="B199" s="34"/>
      <c r="C199" s="34" t="s">
        <v>333</v>
      </c>
      <c r="D199" s="35" t="s">
        <v>334</v>
      </c>
      <c r="E199" s="35"/>
      <c r="F199" s="21" t="s">
        <v>40</v>
      </c>
      <c r="G199" s="57">
        <v>8</v>
      </c>
      <c r="H199" s="69"/>
      <c r="I199" s="60">
        <v>53</v>
      </c>
      <c r="J199" s="60">
        <v>423.96</v>
      </c>
      <c r="K199" s="22" t="s">
        <v>41</v>
      </c>
      <c r="L199" s="22">
        <v>71</v>
      </c>
      <c r="M199" s="70">
        <v>128</v>
      </c>
      <c r="N199" s="38" t="s">
        <v>106</v>
      </c>
      <c r="O199" s="29"/>
    </row>
    <row r="200" spans="1:15" s="2" customFormat="1" ht="28.15" customHeight="1" x14ac:dyDescent="0.15">
      <c r="A200" s="18">
        <v>194</v>
      </c>
      <c r="B200" s="34"/>
      <c r="C200" s="34" t="s">
        <v>335</v>
      </c>
      <c r="D200" s="35" t="s">
        <v>336</v>
      </c>
      <c r="E200" s="35"/>
      <c r="F200" s="21" t="s">
        <v>112</v>
      </c>
      <c r="G200" s="57">
        <v>465.5</v>
      </c>
      <c r="H200" s="69"/>
      <c r="I200" s="60">
        <v>56.64</v>
      </c>
      <c r="J200" s="60">
        <v>26363.84</v>
      </c>
      <c r="K200" s="22" t="s">
        <v>41</v>
      </c>
      <c r="L200" s="22">
        <v>4394</v>
      </c>
      <c r="M200" s="70">
        <v>7909</v>
      </c>
      <c r="N200" s="38" t="s">
        <v>106</v>
      </c>
      <c r="O200" s="29"/>
    </row>
    <row r="201" spans="1:15" s="2" customFormat="1" ht="28.15" customHeight="1" x14ac:dyDescent="0.15">
      <c r="A201" s="18">
        <v>195</v>
      </c>
      <c r="B201" s="34"/>
      <c r="C201" s="34" t="s">
        <v>337</v>
      </c>
      <c r="D201" s="35" t="s">
        <v>338</v>
      </c>
      <c r="E201" s="35"/>
      <c r="F201" s="21" t="s">
        <v>40</v>
      </c>
      <c r="G201" s="57">
        <v>17</v>
      </c>
      <c r="H201" s="69"/>
      <c r="I201" s="60">
        <v>115.2</v>
      </c>
      <c r="J201" s="60">
        <v>1958.48</v>
      </c>
      <c r="K201" s="22" t="s">
        <v>44</v>
      </c>
      <c r="L201" s="22">
        <v>326</v>
      </c>
      <c r="M201" s="70">
        <v>587</v>
      </c>
      <c r="N201" s="38" t="s">
        <v>106</v>
      </c>
      <c r="O201" s="29"/>
    </row>
    <row r="202" spans="1:15" s="2" customFormat="1" ht="28.15" customHeight="1" x14ac:dyDescent="0.15">
      <c r="A202" s="18">
        <v>196</v>
      </c>
      <c r="B202" s="34"/>
      <c r="C202" s="34" t="s">
        <v>339</v>
      </c>
      <c r="D202" s="35" t="s">
        <v>340</v>
      </c>
      <c r="E202" s="35"/>
      <c r="F202" s="21" t="s">
        <v>40</v>
      </c>
      <c r="G202" s="57">
        <v>18</v>
      </c>
      <c r="H202" s="69"/>
      <c r="I202" s="60">
        <v>76.8</v>
      </c>
      <c r="J202" s="60">
        <v>1382.32</v>
      </c>
      <c r="K202" s="22" t="s">
        <v>44</v>
      </c>
      <c r="L202" s="22">
        <v>230</v>
      </c>
      <c r="M202" s="70">
        <v>414</v>
      </c>
      <c r="N202" s="38" t="s">
        <v>106</v>
      </c>
      <c r="O202" s="29"/>
    </row>
    <row r="203" spans="1:15" s="2" customFormat="1" ht="28.15" customHeight="1" x14ac:dyDescent="0.15">
      <c r="A203" s="18">
        <v>197</v>
      </c>
      <c r="B203" s="34"/>
      <c r="C203" s="34" t="s">
        <v>341</v>
      </c>
      <c r="D203" s="35" t="s">
        <v>342</v>
      </c>
      <c r="E203" s="35"/>
      <c r="F203" s="21" t="s">
        <v>200</v>
      </c>
      <c r="G203" s="57">
        <v>28</v>
      </c>
      <c r="H203" s="69"/>
      <c r="I203" s="60">
        <v>19.03</v>
      </c>
      <c r="J203" s="60">
        <v>532.80999999999995</v>
      </c>
      <c r="K203" s="22" t="s">
        <v>44</v>
      </c>
      <c r="L203" s="22">
        <v>89</v>
      </c>
      <c r="M203" s="70">
        <v>160</v>
      </c>
      <c r="N203" s="38" t="s">
        <v>106</v>
      </c>
      <c r="O203" s="29"/>
    </row>
    <row r="204" spans="1:15" s="2" customFormat="1" ht="28.15" customHeight="1" x14ac:dyDescent="0.15">
      <c r="A204" s="18">
        <v>198</v>
      </c>
      <c r="B204" s="34"/>
      <c r="C204" s="34" t="s">
        <v>54</v>
      </c>
      <c r="D204" s="35" t="s">
        <v>343</v>
      </c>
      <c r="E204" s="35"/>
      <c r="F204" s="21" t="s">
        <v>40</v>
      </c>
      <c r="G204" s="57">
        <v>272</v>
      </c>
      <c r="H204" s="69"/>
      <c r="I204" s="60">
        <v>42.2</v>
      </c>
      <c r="J204" s="60">
        <v>11478.43</v>
      </c>
      <c r="K204" s="22" t="s">
        <v>41</v>
      </c>
      <c r="L204" s="22">
        <v>1913</v>
      </c>
      <c r="M204" s="70">
        <v>3443</v>
      </c>
      <c r="N204" s="38" t="s">
        <v>106</v>
      </c>
      <c r="O204" s="29"/>
    </row>
    <row r="205" spans="1:15" s="2" customFormat="1" ht="28.15" customHeight="1" x14ac:dyDescent="0.15">
      <c r="A205" s="18">
        <v>199</v>
      </c>
      <c r="B205" s="34"/>
      <c r="C205" s="34" t="s">
        <v>54</v>
      </c>
      <c r="D205" s="35" t="s">
        <v>344</v>
      </c>
      <c r="E205" s="35"/>
      <c r="F205" s="21" t="s">
        <v>40</v>
      </c>
      <c r="G205" s="57">
        <v>132</v>
      </c>
      <c r="H205" s="69"/>
      <c r="I205" s="60">
        <v>27.75</v>
      </c>
      <c r="J205" s="60">
        <v>3663.51</v>
      </c>
      <c r="K205" s="22" t="s">
        <v>41</v>
      </c>
      <c r="L205" s="22">
        <v>611</v>
      </c>
      <c r="M205" s="70">
        <v>1100</v>
      </c>
      <c r="N205" s="38" t="s">
        <v>106</v>
      </c>
      <c r="O205" s="29"/>
    </row>
    <row r="206" spans="1:15" s="2" customFormat="1" ht="28.15" customHeight="1" x14ac:dyDescent="0.15">
      <c r="A206" s="18">
        <v>200</v>
      </c>
      <c r="B206" s="34"/>
      <c r="C206" s="34" t="s">
        <v>54</v>
      </c>
      <c r="D206" s="35" t="s">
        <v>345</v>
      </c>
      <c r="E206" s="35"/>
      <c r="F206" s="21" t="s">
        <v>40</v>
      </c>
      <c r="G206" s="57">
        <v>112</v>
      </c>
      <c r="H206" s="69"/>
      <c r="I206" s="60">
        <v>24.27</v>
      </c>
      <c r="J206" s="60">
        <v>2718.24</v>
      </c>
      <c r="K206" s="22" t="s">
        <v>41</v>
      </c>
      <c r="L206" s="22">
        <v>453</v>
      </c>
      <c r="M206" s="70">
        <v>815</v>
      </c>
      <c r="N206" s="38" t="s">
        <v>106</v>
      </c>
      <c r="O206" s="29"/>
    </row>
    <row r="207" spans="1:15" s="2" customFormat="1" ht="28.15" customHeight="1" x14ac:dyDescent="0.15">
      <c r="A207" s="18">
        <v>201</v>
      </c>
      <c r="B207" s="34"/>
      <c r="C207" s="34" t="s">
        <v>346</v>
      </c>
      <c r="D207" s="35" t="s">
        <v>347</v>
      </c>
      <c r="E207" s="35"/>
      <c r="F207" s="21" t="s">
        <v>200</v>
      </c>
      <c r="G207" s="57">
        <v>121</v>
      </c>
      <c r="H207" s="69"/>
      <c r="I207" s="60">
        <v>1.54</v>
      </c>
      <c r="J207" s="60">
        <v>186.34</v>
      </c>
      <c r="K207" s="22" t="s">
        <v>41</v>
      </c>
      <c r="L207" s="22">
        <v>31</v>
      </c>
      <c r="M207" s="70">
        <v>56</v>
      </c>
      <c r="N207" s="38" t="s">
        <v>106</v>
      </c>
      <c r="O207" s="29"/>
    </row>
    <row r="208" spans="1:15" s="2" customFormat="1" ht="28.15" customHeight="1" x14ac:dyDescent="0.15">
      <c r="A208" s="18">
        <v>202</v>
      </c>
      <c r="B208" s="34"/>
      <c r="C208" s="34" t="s">
        <v>348</v>
      </c>
      <c r="D208" s="35" t="s">
        <v>349</v>
      </c>
      <c r="E208" s="35"/>
      <c r="F208" s="21" t="s">
        <v>200</v>
      </c>
      <c r="G208" s="57">
        <v>140</v>
      </c>
      <c r="H208" s="69"/>
      <c r="I208" s="60">
        <v>6.61</v>
      </c>
      <c r="J208" s="60">
        <v>924.72</v>
      </c>
      <c r="K208" s="22" t="s">
        <v>41</v>
      </c>
      <c r="L208" s="22">
        <v>154</v>
      </c>
      <c r="M208" s="70">
        <v>277</v>
      </c>
      <c r="N208" s="38" t="s">
        <v>106</v>
      </c>
      <c r="O208" s="29"/>
    </row>
    <row r="209" spans="1:15" s="2" customFormat="1" ht="28.15" customHeight="1" x14ac:dyDescent="0.15">
      <c r="A209" s="18">
        <v>203</v>
      </c>
      <c r="B209" s="34"/>
      <c r="C209" s="34" t="s">
        <v>348</v>
      </c>
      <c r="D209" s="35" t="s">
        <v>350</v>
      </c>
      <c r="E209" s="35"/>
      <c r="F209" s="21" t="s">
        <v>200</v>
      </c>
      <c r="G209" s="57">
        <v>62</v>
      </c>
      <c r="H209" s="69"/>
      <c r="I209" s="60">
        <v>11.97</v>
      </c>
      <c r="J209" s="60">
        <v>742.4</v>
      </c>
      <c r="K209" s="22" t="s">
        <v>41</v>
      </c>
      <c r="L209" s="22">
        <v>124</v>
      </c>
      <c r="M209" s="70">
        <v>223</v>
      </c>
      <c r="N209" s="38" t="s">
        <v>106</v>
      </c>
      <c r="O209" s="29"/>
    </row>
    <row r="210" spans="1:15" s="2" customFormat="1" ht="28.15" customHeight="1" x14ac:dyDescent="0.15">
      <c r="A210" s="18">
        <v>204</v>
      </c>
      <c r="B210" s="34"/>
      <c r="C210" s="34" t="s">
        <v>351</v>
      </c>
      <c r="D210" s="35" t="s">
        <v>352</v>
      </c>
      <c r="E210" s="35"/>
      <c r="F210" s="21" t="s">
        <v>40</v>
      </c>
      <c r="G210" s="57">
        <v>6</v>
      </c>
      <c r="H210" s="69"/>
      <c r="I210" s="60">
        <v>320.11</v>
      </c>
      <c r="J210" s="60">
        <v>1920.64</v>
      </c>
      <c r="K210" s="22" t="s">
        <v>44</v>
      </c>
      <c r="L210" s="22">
        <v>15</v>
      </c>
      <c r="M210" s="70">
        <v>27</v>
      </c>
      <c r="N210" s="38" t="s">
        <v>106</v>
      </c>
      <c r="O210" s="29"/>
    </row>
    <row r="211" spans="1:15" s="2" customFormat="1" ht="28.15" customHeight="1" x14ac:dyDescent="0.15">
      <c r="A211" s="18">
        <v>205</v>
      </c>
      <c r="B211" s="34"/>
      <c r="C211" s="34" t="s">
        <v>74</v>
      </c>
      <c r="D211" s="35" t="s">
        <v>353</v>
      </c>
      <c r="E211" s="35"/>
      <c r="F211" s="21" t="s">
        <v>76</v>
      </c>
      <c r="G211" s="57">
        <v>1</v>
      </c>
      <c r="H211" s="69"/>
      <c r="I211" s="60">
        <v>18424.43</v>
      </c>
      <c r="J211" s="60">
        <v>18424.43</v>
      </c>
      <c r="K211" s="22" t="s">
        <v>44</v>
      </c>
      <c r="L211" s="22">
        <v>1800</v>
      </c>
      <c r="M211" s="70">
        <v>3240</v>
      </c>
      <c r="N211" s="38" t="s">
        <v>106</v>
      </c>
      <c r="O211" s="29"/>
    </row>
    <row r="212" spans="1:15" s="2" customFormat="1" ht="28.15" customHeight="1" x14ac:dyDescent="0.15">
      <c r="A212" s="18">
        <v>206</v>
      </c>
      <c r="B212" s="34"/>
      <c r="C212" s="34" t="s">
        <v>74</v>
      </c>
      <c r="D212" s="35" t="s">
        <v>354</v>
      </c>
      <c r="E212" s="35"/>
      <c r="F212" s="21" t="s">
        <v>76</v>
      </c>
      <c r="G212" s="57">
        <v>1</v>
      </c>
      <c r="H212" s="69"/>
      <c r="I212" s="60">
        <v>16241.68</v>
      </c>
      <c r="J212" s="60">
        <v>16241.68</v>
      </c>
      <c r="K212" s="22" t="s">
        <v>44</v>
      </c>
      <c r="L212" s="22">
        <v>3000</v>
      </c>
      <c r="M212" s="70">
        <v>5400</v>
      </c>
      <c r="N212" s="38" t="s">
        <v>106</v>
      </c>
      <c r="O212" s="29"/>
    </row>
    <row r="213" spans="1:15" s="2" customFormat="1" ht="28.15" customHeight="1" x14ac:dyDescent="0.15">
      <c r="A213" s="18">
        <v>207</v>
      </c>
      <c r="B213" s="34"/>
      <c r="C213" s="34" t="s">
        <v>74</v>
      </c>
      <c r="D213" s="35" t="s">
        <v>355</v>
      </c>
      <c r="E213" s="35"/>
      <c r="F213" s="21" t="s">
        <v>76</v>
      </c>
      <c r="G213" s="57">
        <v>1</v>
      </c>
      <c r="H213" s="69"/>
      <c r="I213" s="60">
        <v>29905.599999999999</v>
      </c>
      <c r="J213" s="60">
        <v>29905.599999999999</v>
      </c>
      <c r="K213" s="22" t="s">
        <v>44</v>
      </c>
      <c r="L213" s="22">
        <v>3000</v>
      </c>
      <c r="M213" s="70">
        <v>5400</v>
      </c>
      <c r="N213" s="38" t="s">
        <v>106</v>
      </c>
      <c r="O213" s="29"/>
    </row>
    <row r="214" spans="1:15" s="2" customFormat="1" ht="28.15" customHeight="1" x14ac:dyDescent="0.15">
      <c r="A214" s="18">
        <v>208</v>
      </c>
      <c r="B214" s="34"/>
      <c r="C214" s="34" t="s">
        <v>356</v>
      </c>
      <c r="D214" s="35" t="s">
        <v>357</v>
      </c>
      <c r="E214" s="35"/>
      <c r="F214" s="21" t="s">
        <v>76</v>
      </c>
      <c r="G214" s="57">
        <v>1</v>
      </c>
      <c r="H214" s="69"/>
      <c r="I214" s="60">
        <v>32809.75</v>
      </c>
      <c r="J214" s="60">
        <v>32809.75</v>
      </c>
      <c r="K214" s="22" t="s">
        <v>44</v>
      </c>
      <c r="L214" s="22">
        <v>2500</v>
      </c>
      <c r="M214" s="70">
        <v>4500</v>
      </c>
      <c r="N214" s="38" t="s">
        <v>106</v>
      </c>
      <c r="O214" s="29"/>
    </row>
    <row r="215" spans="1:15" s="2" customFormat="1" ht="28.15" customHeight="1" x14ac:dyDescent="0.15">
      <c r="A215" s="18">
        <v>209</v>
      </c>
      <c r="B215" s="34"/>
      <c r="C215" s="34" t="s">
        <v>33</v>
      </c>
      <c r="D215" s="35" t="s">
        <v>358</v>
      </c>
      <c r="E215" s="35"/>
      <c r="F215" s="21" t="s">
        <v>86</v>
      </c>
      <c r="G215" s="57">
        <v>0.78500000000000003</v>
      </c>
      <c r="H215" s="69"/>
      <c r="I215" s="60">
        <v>11995.17</v>
      </c>
      <c r="J215" s="60">
        <v>9416.2099999999991</v>
      </c>
      <c r="K215" s="22" t="s">
        <v>33</v>
      </c>
      <c r="L215" s="22">
        <v>785</v>
      </c>
      <c r="M215" s="70">
        <v>4632</v>
      </c>
      <c r="N215" s="38" t="s">
        <v>106</v>
      </c>
      <c r="O215" s="29"/>
    </row>
    <row r="216" spans="1:15" s="2" customFormat="1" ht="28.15" customHeight="1" x14ac:dyDescent="0.15">
      <c r="A216" s="18">
        <v>210</v>
      </c>
      <c r="B216" s="34"/>
      <c r="C216" s="34" t="s">
        <v>33</v>
      </c>
      <c r="D216" s="35" t="s">
        <v>359</v>
      </c>
      <c r="E216" s="35"/>
      <c r="F216" s="21" t="s">
        <v>86</v>
      </c>
      <c r="G216" s="57">
        <v>0.65100000000000002</v>
      </c>
      <c r="H216" s="69"/>
      <c r="I216" s="60">
        <v>14916.3</v>
      </c>
      <c r="J216" s="60">
        <v>9710.51</v>
      </c>
      <c r="K216" s="22" t="s">
        <v>33</v>
      </c>
      <c r="L216" s="22">
        <v>651</v>
      </c>
      <c r="M216" s="70">
        <v>3841</v>
      </c>
      <c r="N216" s="38" t="s">
        <v>106</v>
      </c>
      <c r="O216" s="29"/>
    </row>
    <row r="217" spans="1:15" s="2" customFormat="1" ht="28.15" customHeight="1" x14ac:dyDescent="0.15">
      <c r="A217" s="18">
        <v>211</v>
      </c>
      <c r="B217" s="34"/>
      <c r="C217" s="34" t="s">
        <v>61</v>
      </c>
      <c r="D217" s="35" t="s">
        <v>360</v>
      </c>
      <c r="E217" s="35"/>
      <c r="F217" s="21" t="s">
        <v>86</v>
      </c>
      <c r="G217" s="57">
        <v>0.99299999999999999</v>
      </c>
      <c r="H217" s="69"/>
      <c r="I217" s="60">
        <v>6432.6</v>
      </c>
      <c r="J217" s="60">
        <v>6387.57</v>
      </c>
      <c r="K217" s="22" t="s">
        <v>61</v>
      </c>
      <c r="L217" s="22">
        <v>993</v>
      </c>
      <c r="M217" s="70">
        <v>1986</v>
      </c>
      <c r="N217" s="38" t="s">
        <v>106</v>
      </c>
      <c r="O217" s="29"/>
    </row>
    <row r="218" spans="1:15" s="2" customFormat="1" ht="28.15" customHeight="1" x14ac:dyDescent="0.15">
      <c r="A218" s="18">
        <v>212</v>
      </c>
      <c r="B218" s="34"/>
      <c r="C218" s="34" t="s">
        <v>61</v>
      </c>
      <c r="D218" s="35" t="s">
        <v>62</v>
      </c>
      <c r="E218" s="35"/>
      <c r="F218" s="21" t="s">
        <v>86</v>
      </c>
      <c r="G218" s="57">
        <v>30.869</v>
      </c>
      <c r="H218" s="69"/>
      <c r="I218" s="60">
        <v>6549.16</v>
      </c>
      <c r="J218" s="60">
        <v>202166.04</v>
      </c>
      <c r="K218" s="22" t="s">
        <v>61</v>
      </c>
      <c r="L218" s="22">
        <v>30869</v>
      </c>
      <c r="M218" s="70">
        <v>61738</v>
      </c>
      <c r="N218" s="38" t="s">
        <v>106</v>
      </c>
      <c r="O218" s="29"/>
    </row>
    <row r="219" spans="1:15" s="2" customFormat="1" ht="28.15" customHeight="1" x14ac:dyDescent="0.15">
      <c r="A219" s="18">
        <v>213</v>
      </c>
      <c r="B219" s="34"/>
      <c r="C219" s="34" t="s">
        <v>361</v>
      </c>
      <c r="D219" s="35" t="s">
        <v>362</v>
      </c>
      <c r="E219" s="35"/>
      <c r="F219" s="21" t="s">
        <v>261</v>
      </c>
      <c r="G219" s="57">
        <v>5770</v>
      </c>
      <c r="H219" s="69"/>
      <c r="I219" s="60">
        <v>0.48</v>
      </c>
      <c r="J219" s="60">
        <v>2744.83</v>
      </c>
      <c r="K219" s="22" t="s">
        <v>41</v>
      </c>
      <c r="L219" s="22">
        <v>457</v>
      </c>
      <c r="M219" s="70">
        <v>823</v>
      </c>
      <c r="N219" s="38" t="s">
        <v>106</v>
      </c>
      <c r="O219" s="29"/>
    </row>
    <row r="220" spans="1:15" s="2" customFormat="1" ht="28.15" customHeight="1" x14ac:dyDescent="0.15">
      <c r="A220" s="18">
        <v>214</v>
      </c>
      <c r="B220" s="34"/>
      <c r="C220" s="34" t="s">
        <v>84</v>
      </c>
      <c r="D220" s="35" t="s">
        <v>363</v>
      </c>
      <c r="E220" s="35"/>
      <c r="F220" s="21" t="s">
        <v>119</v>
      </c>
      <c r="G220" s="57">
        <v>197</v>
      </c>
      <c r="H220" s="69"/>
      <c r="I220" s="60">
        <v>5.44</v>
      </c>
      <c r="J220" s="60">
        <v>1071.7</v>
      </c>
      <c r="K220" s="22" t="s">
        <v>33</v>
      </c>
      <c r="L220" s="22">
        <v>143</v>
      </c>
      <c r="M220" s="70">
        <v>844</v>
      </c>
      <c r="N220" s="38" t="s">
        <v>106</v>
      </c>
      <c r="O220" s="29"/>
    </row>
    <row r="221" spans="1:15" s="2" customFormat="1" ht="28.15" customHeight="1" x14ac:dyDescent="0.15">
      <c r="A221" s="18">
        <v>215</v>
      </c>
      <c r="B221" s="34"/>
      <c r="C221" s="34" t="s">
        <v>84</v>
      </c>
      <c r="D221" s="35" t="s">
        <v>364</v>
      </c>
      <c r="E221" s="35"/>
      <c r="F221" s="21" t="s">
        <v>119</v>
      </c>
      <c r="G221" s="57">
        <v>127</v>
      </c>
      <c r="H221" s="69"/>
      <c r="I221" s="60">
        <v>7.42</v>
      </c>
      <c r="J221" s="60">
        <v>942.38999999999896</v>
      </c>
      <c r="K221" s="22" t="s">
        <v>33</v>
      </c>
      <c r="L221" s="22">
        <v>126</v>
      </c>
      <c r="M221" s="70">
        <v>743</v>
      </c>
      <c r="N221" s="38" t="s">
        <v>106</v>
      </c>
      <c r="O221" s="29"/>
    </row>
    <row r="222" spans="1:15" s="2" customFormat="1" ht="28.15" customHeight="1" x14ac:dyDescent="0.15">
      <c r="A222" s="18">
        <v>216</v>
      </c>
      <c r="B222" s="34"/>
      <c r="C222" s="34" t="s">
        <v>84</v>
      </c>
      <c r="D222" s="35" t="s">
        <v>365</v>
      </c>
      <c r="E222" s="35"/>
      <c r="F222" s="21" t="s">
        <v>119</v>
      </c>
      <c r="G222" s="57">
        <v>200</v>
      </c>
      <c r="H222" s="69"/>
      <c r="I222" s="60">
        <v>3.78</v>
      </c>
      <c r="J222" s="60">
        <v>756.85</v>
      </c>
      <c r="K222" s="22" t="s">
        <v>33</v>
      </c>
      <c r="L222" s="22">
        <v>101</v>
      </c>
      <c r="M222" s="70">
        <v>596</v>
      </c>
      <c r="N222" s="38" t="s">
        <v>106</v>
      </c>
      <c r="O222" s="29"/>
    </row>
    <row r="223" spans="1:15" s="2" customFormat="1" ht="28.15" customHeight="1" x14ac:dyDescent="0.15">
      <c r="A223" s="18">
        <v>217</v>
      </c>
      <c r="B223" s="34"/>
      <c r="C223" s="34" t="s">
        <v>84</v>
      </c>
      <c r="D223" s="35" t="s">
        <v>366</v>
      </c>
      <c r="E223" s="35"/>
      <c r="F223" s="21" t="s">
        <v>119</v>
      </c>
      <c r="G223" s="57">
        <v>634</v>
      </c>
      <c r="H223" s="69"/>
      <c r="I223" s="60">
        <v>8.19</v>
      </c>
      <c r="J223" s="60">
        <v>5192.1000000000004</v>
      </c>
      <c r="K223" s="22" t="s">
        <v>33</v>
      </c>
      <c r="L223" s="22">
        <v>692</v>
      </c>
      <c r="M223" s="70">
        <v>4083</v>
      </c>
      <c r="N223" s="38" t="s">
        <v>106</v>
      </c>
      <c r="O223" s="29"/>
    </row>
    <row r="224" spans="1:15" s="2" customFormat="1" ht="28.15" customHeight="1" x14ac:dyDescent="0.15">
      <c r="A224" s="18">
        <v>218</v>
      </c>
      <c r="B224" s="34"/>
      <c r="C224" s="34" t="s">
        <v>84</v>
      </c>
      <c r="D224" s="35" t="s">
        <v>367</v>
      </c>
      <c r="E224" s="35"/>
      <c r="F224" s="21" t="s">
        <v>119</v>
      </c>
      <c r="G224" s="57">
        <v>749</v>
      </c>
      <c r="H224" s="69"/>
      <c r="I224" s="60">
        <v>4.4400000000000004</v>
      </c>
      <c r="J224" s="60">
        <v>3328.62</v>
      </c>
      <c r="K224" s="22" t="s">
        <v>33</v>
      </c>
      <c r="L224" s="22">
        <v>443</v>
      </c>
      <c r="M224" s="70">
        <v>2614</v>
      </c>
      <c r="N224" s="38" t="s">
        <v>106</v>
      </c>
      <c r="O224" s="29"/>
    </row>
    <row r="225" spans="1:15" s="2" customFormat="1" ht="28.15" customHeight="1" x14ac:dyDescent="0.15">
      <c r="A225" s="18">
        <v>219</v>
      </c>
      <c r="B225" s="34"/>
      <c r="C225" s="34" t="s">
        <v>84</v>
      </c>
      <c r="D225" s="35" t="s">
        <v>368</v>
      </c>
      <c r="E225" s="35"/>
      <c r="F225" s="21" t="s">
        <v>119</v>
      </c>
      <c r="G225" s="57">
        <v>101</v>
      </c>
      <c r="H225" s="69"/>
      <c r="I225" s="60">
        <v>18.02</v>
      </c>
      <c r="J225" s="60">
        <v>1820.02</v>
      </c>
      <c r="K225" s="22" t="s">
        <v>33</v>
      </c>
      <c r="L225" s="22">
        <v>243</v>
      </c>
      <c r="M225" s="70">
        <v>1434</v>
      </c>
      <c r="N225" s="38" t="s">
        <v>106</v>
      </c>
      <c r="O225" s="29"/>
    </row>
    <row r="226" spans="1:15" s="2" customFormat="1" ht="28.15" customHeight="1" x14ac:dyDescent="0.15">
      <c r="A226" s="18">
        <v>220</v>
      </c>
      <c r="B226" s="34"/>
      <c r="C226" s="34" t="s">
        <v>369</v>
      </c>
      <c r="D226" s="35" t="s">
        <v>370</v>
      </c>
      <c r="E226" s="35"/>
      <c r="F226" s="21" t="s">
        <v>119</v>
      </c>
      <c r="G226" s="57">
        <v>25</v>
      </c>
      <c r="H226" s="69"/>
      <c r="I226" s="60">
        <v>154.72</v>
      </c>
      <c r="J226" s="60">
        <v>3868</v>
      </c>
      <c r="K226" s="22" t="s">
        <v>120</v>
      </c>
      <c r="L226" s="22">
        <v>64</v>
      </c>
      <c r="M226" s="70">
        <v>3392</v>
      </c>
      <c r="N226" s="38" t="s">
        <v>106</v>
      </c>
      <c r="O226" s="29"/>
    </row>
    <row r="227" spans="1:15" s="2" customFormat="1" ht="28.15" customHeight="1" x14ac:dyDescent="0.15">
      <c r="A227" s="18">
        <v>221</v>
      </c>
      <c r="B227" s="34"/>
      <c r="C227" s="34" t="s">
        <v>371</v>
      </c>
      <c r="D227" s="35" t="s">
        <v>372</v>
      </c>
      <c r="E227" s="35"/>
      <c r="F227" s="21" t="s">
        <v>119</v>
      </c>
      <c r="G227" s="57">
        <v>19</v>
      </c>
      <c r="H227" s="69"/>
      <c r="I227" s="60">
        <v>51.69</v>
      </c>
      <c r="J227" s="60">
        <v>982.11</v>
      </c>
      <c r="K227" s="22" t="s">
        <v>373</v>
      </c>
      <c r="L227" s="22">
        <v>82</v>
      </c>
      <c r="M227" s="70">
        <v>820</v>
      </c>
      <c r="N227" s="38" t="s">
        <v>106</v>
      </c>
      <c r="O227" s="29"/>
    </row>
    <row r="228" spans="1:15" s="2" customFormat="1" ht="28.15" customHeight="1" x14ac:dyDescent="0.15">
      <c r="A228" s="18">
        <v>222</v>
      </c>
      <c r="B228" s="34"/>
      <c r="C228" s="34" t="s">
        <v>374</v>
      </c>
      <c r="D228" s="35" t="s">
        <v>375</v>
      </c>
      <c r="E228" s="35"/>
      <c r="F228" s="21" t="s">
        <v>376</v>
      </c>
      <c r="G228" s="57">
        <v>82</v>
      </c>
      <c r="H228" s="69"/>
      <c r="I228" s="60">
        <v>208.36</v>
      </c>
      <c r="J228" s="60">
        <v>17085.419999999998</v>
      </c>
      <c r="K228" s="22" t="s">
        <v>373</v>
      </c>
      <c r="L228" s="22">
        <v>997</v>
      </c>
      <c r="M228" s="70">
        <v>9970</v>
      </c>
      <c r="N228" s="38" t="s">
        <v>106</v>
      </c>
      <c r="O228" s="29"/>
    </row>
    <row r="229" spans="1:15" s="2" customFormat="1" ht="28.15" customHeight="1" x14ac:dyDescent="0.15">
      <c r="A229" s="18">
        <v>223</v>
      </c>
      <c r="B229" s="34"/>
      <c r="C229" s="34" t="s">
        <v>377</v>
      </c>
      <c r="D229" s="35" t="s">
        <v>378</v>
      </c>
      <c r="E229" s="35"/>
      <c r="F229" s="21" t="s">
        <v>376</v>
      </c>
      <c r="G229" s="57">
        <v>1</v>
      </c>
      <c r="H229" s="69"/>
      <c r="I229" s="60">
        <v>375.41</v>
      </c>
      <c r="J229" s="60">
        <v>375.41</v>
      </c>
      <c r="K229" s="22" t="s">
        <v>373</v>
      </c>
      <c r="L229" s="22">
        <v>22</v>
      </c>
      <c r="M229" s="70">
        <v>220</v>
      </c>
      <c r="N229" s="38" t="s">
        <v>106</v>
      </c>
      <c r="O229" s="29"/>
    </row>
    <row r="230" spans="1:15" s="2" customFormat="1" ht="28.15" customHeight="1" x14ac:dyDescent="0.15">
      <c r="A230" s="18">
        <v>224</v>
      </c>
      <c r="B230" s="34"/>
      <c r="C230" s="34" t="s">
        <v>377</v>
      </c>
      <c r="D230" s="35" t="s">
        <v>379</v>
      </c>
      <c r="E230" s="35"/>
      <c r="F230" s="21" t="s">
        <v>376</v>
      </c>
      <c r="G230" s="57">
        <v>2539</v>
      </c>
      <c r="H230" s="69"/>
      <c r="I230" s="60">
        <v>77.37</v>
      </c>
      <c r="J230" s="60">
        <v>196431.4</v>
      </c>
      <c r="K230" s="22" t="s">
        <v>373</v>
      </c>
      <c r="L230" s="22">
        <v>11459</v>
      </c>
      <c r="M230" s="70">
        <v>114590</v>
      </c>
      <c r="N230" s="38" t="s">
        <v>106</v>
      </c>
      <c r="O230" s="29"/>
    </row>
    <row r="231" spans="1:15" s="2" customFormat="1" ht="28.15" customHeight="1" x14ac:dyDescent="0.15">
      <c r="A231" s="18">
        <v>225</v>
      </c>
      <c r="B231" s="34"/>
      <c r="C231" s="34" t="s">
        <v>377</v>
      </c>
      <c r="D231" s="35" t="s">
        <v>380</v>
      </c>
      <c r="E231" s="35"/>
      <c r="F231" s="21" t="s">
        <v>376</v>
      </c>
      <c r="G231" s="57">
        <v>1</v>
      </c>
      <c r="H231" s="69"/>
      <c r="I231" s="60">
        <v>634.16999999999996</v>
      </c>
      <c r="J231" s="60">
        <v>634.16999999999996</v>
      </c>
      <c r="K231" s="22" t="s">
        <v>373</v>
      </c>
      <c r="L231" s="22">
        <v>37</v>
      </c>
      <c r="M231" s="70">
        <v>370</v>
      </c>
      <c r="N231" s="38" t="s">
        <v>106</v>
      </c>
      <c r="O231" s="29"/>
    </row>
    <row r="232" spans="1:15" s="2" customFormat="1" ht="28.15" customHeight="1" x14ac:dyDescent="0.15">
      <c r="A232" s="18">
        <v>226</v>
      </c>
      <c r="B232" s="34"/>
      <c r="C232" s="34" t="s">
        <v>377</v>
      </c>
      <c r="D232" s="35" t="s">
        <v>381</v>
      </c>
      <c r="E232" s="35"/>
      <c r="F232" s="21" t="s">
        <v>376</v>
      </c>
      <c r="G232" s="57">
        <v>22.7</v>
      </c>
      <c r="H232" s="69"/>
      <c r="I232" s="60">
        <v>23.66</v>
      </c>
      <c r="J232" s="60">
        <v>537.08000000000004</v>
      </c>
      <c r="K232" s="22" t="s">
        <v>373</v>
      </c>
      <c r="L232" s="22">
        <v>31</v>
      </c>
      <c r="M232" s="70">
        <v>310</v>
      </c>
      <c r="N232" s="38" t="s">
        <v>106</v>
      </c>
      <c r="O232" s="29"/>
    </row>
    <row r="233" spans="1:15" s="2" customFormat="1" ht="28.15" customHeight="1" x14ac:dyDescent="0.15">
      <c r="A233" s="18">
        <v>227</v>
      </c>
      <c r="B233" s="34"/>
      <c r="C233" s="34" t="s">
        <v>377</v>
      </c>
      <c r="D233" s="35" t="s">
        <v>382</v>
      </c>
      <c r="E233" s="35"/>
      <c r="F233" s="21" t="s">
        <v>376</v>
      </c>
      <c r="G233" s="57">
        <v>1</v>
      </c>
      <c r="H233" s="69"/>
      <c r="I233" s="60">
        <v>290.10000000000002</v>
      </c>
      <c r="J233" s="60">
        <v>290.10000000000002</v>
      </c>
      <c r="K233" s="22" t="s">
        <v>373</v>
      </c>
      <c r="L233" s="22">
        <v>17</v>
      </c>
      <c r="M233" s="70">
        <v>170</v>
      </c>
      <c r="N233" s="38" t="s">
        <v>106</v>
      </c>
      <c r="O233" s="29"/>
    </row>
    <row r="234" spans="1:15" s="2" customFormat="1" ht="28.15" customHeight="1" x14ac:dyDescent="0.15">
      <c r="A234" s="18">
        <v>228</v>
      </c>
      <c r="B234" s="34"/>
      <c r="C234" s="34" t="s">
        <v>77</v>
      </c>
      <c r="D234" s="35" t="s">
        <v>383</v>
      </c>
      <c r="E234" s="35"/>
      <c r="F234" s="21" t="s">
        <v>384</v>
      </c>
      <c r="G234" s="57">
        <v>1</v>
      </c>
      <c r="H234" s="69"/>
      <c r="I234" s="60">
        <v>3389.59</v>
      </c>
      <c r="J234" s="60">
        <v>3389.59</v>
      </c>
      <c r="K234" s="22" t="s">
        <v>44</v>
      </c>
      <c r="L234" s="22">
        <v>100</v>
      </c>
      <c r="M234" s="70">
        <v>180</v>
      </c>
      <c r="N234" s="38" t="s">
        <v>106</v>
      </c>
      <c r="O234" s="29"/>
    </row>
    <row r="235" spans="1:15" s="2" customFormat="1" ht="28.15" customHeight="1" x14ac:dyDescent="0.15">
      <c r="A235" s="18">
        <v>229</v>
      </c>
      <c r="B235" s="34"/>
      <c r="C235" s="34" t="s">
        <v>38</v>
      </c>
      <c r="D235" s="35" t="s">
        <v>385</v>
      </c>
      <c r="E235" s="35"/>
      <c r="F235" s="21" t="s">
        <v>115</v>
      </c>
      <c r="G235" s="57">
        <v>9</v>
      </c>
      <c r="H235" s="69"/>
      <c r="I235" s="60">
        <v>204.68</v>
      </c>
      <c r="J235" s="60">
        <v>1842.11</v>
      </c>
      <c r="K235" s="22" t="s">
        <v>41</v>
      </c>
      <c r="L235" s="22">
        <v>307</v>
      </c>
      <c r="M235" s="70">
        <v>553</v>
      </c>
      <c r="N235" s="38" t="s">
        <v>386</v>
      </c>
      <c r="O235" s="29"/>
    </row>
    <row r="236" spans="1:15" s="2" customFormat="1" ht="28.15" customHeight="1" x14ac:dyDescent="0.15">
      <c r="A236" s="18">
        <v>230</v>
      </c>
      <c r="B236" s="34"/>
      <c r="C236" s="34" t="s">
        <v>132</v>
      </c>
      <c r="D236" s="35" t="s">
        <v>133</v>
      </c>
      <c r="E236" s="35"/>
      <c r="F236" s="21" t="s">
        <v>65</v>
      </c>
      <c r="G236" s="57">
        <v>3</v>
      </c>
      <c r="H236" s="69"/>
      <c r="I236" s="60">
        <v>42.25</v>
      </c>
      <c r="J236" s="60">
        <v>126.75</v>
      </c>
      <c r="K236" s="22"/>
      <c r="L236" s="22">
        <v>0</v>
      </c>
      <c r="M236" s="70">
        <v>6</v>
      </c>
      <c r="N236" s="38" t="s">
        <v>386</v>
      </c>
      <c r="O236" s="29"/>
    </row>
    <row r="237" spans="1:15" s="2" customFormat="1" ht="28.15" customHeight="1" x14ac:dyDescent="0.15">
      <c r="A237" s="18">
        <v>231</v>
      </c>
      <c r="B237" s="34"/>
      <c r="C237" s="34" t="s">
        <v>134</v>
      </c>
      <c r="D237" s="35" t="s">
        <v>135</v>
      </c>
      <c r="E237" s="35"/>
      <c r="F237" s="21" t="s">
        <v>136</v>
      </c>
      <c r="G237" s="57">
        <v>75</v>
      </c>
      <c r="H237" s="69"/>
      <c r="I237" s="60">
        <v>10.34</v>
      </c>
      <c r="J237" s="60">
        <v>775.86</v>
      </c>
      <c r="K237" s="22"/>
      <c r="L237" s="22">
        <v>0</v>
      </c>
      <c r="M237" s="70">
        <v>75</v>
      </c>
      <c r="N237" s="38" t="s">
        <v>386</v>
      </c>
      <c r="O237" s="29"/>
    </row>
    <row r="238" spans="1:15" s="2" customFormat="1" ht="28.15" customHeight="1" x14ac:dyDescent="0.15">
      <c r="A238" s="18">
        <v>232</v>
      </c>
      <c r="B238" s="34"/>
      <c r="C238" s="34" t="s">
        <v>134</v>
      </c>
      <c r="D238" s="35" t="s">
        <v>387</v>
      </c>
      <c r="E238" s="35"/>
      <c r="F238" s="21" t="s">
        <v>136</v>
      </c>
      <c r="G238" s="57">
        <v>706</v>
      </c>
      <c r="H238" s="69"/>
      <c r="I238" s="60">
        <v>10.62</v>
      </c>
      <c r="J238" s="60">
        <v>7497.34</v>
      </c>
      <c r="K238" s="22"/>
      <c r="L238" s="22">
        <v>0</v>
      </c>
      <c r="M238" s="70">
        <v>706</v>
      </c>
      <c r="N238" s="38" t="s">
        <v>386</v>
      </c>
      <c r="O238" s="29"/>
    </row>
    <row r="239" spans="1:15" s="2" customFormat="1" ht="28.15" customHeight="1" x14ac:dyDescent="0.15">
      <c r="A239" s="18">
        <v>233</v>
      </c>
      <c r="B239" s="34"/>
      <c r="C239" s="34" t="s">
        <v>137</v>
      </c>
      <c r="D239" s="35" t="s">
        <v>388</v>
      </c>
      <c r="E239" s="35"/>
      <c r="F239" s="21" t="s">
        <v>58</v>
      </c>
      <c r="G239" s="57">
        <v>9</v>
      </c>
      <c r="H239" s="69"/>
      <c r="I239" s="60">
        <v>11.95</v>
      </c>
      <c r="J239" s="60">
        <v>107.52</v>
      </c>
      <c r="K239" s="22" t="s">
        <v>41</v>
      </c>
      <c r="L239" s="22">
        <v>18</v>
      </c>
      <c r="M239" s="70">
        <v>32</v>
      </c>
      <c r="N239" s="38" t="s">
        <v>386</v>
      </c>
      <c r="O239" s="29"/>
    </row>
    <row r="240" spans="1:15" s="2" customFormat="1" ht="28.15" customHeight="1" x14ac:dyDescent="0.15">
      <c r="A240" s="18">
        <v>234</v>
      </c>
      <c r="B240" s="34"/>
      <c r="C240" s="34" t="s">
        <v>137</v>
      </c>
      <c r="D240" s="35" t="s">
        <v>389</v>
      </c>
      <c r="E240" s="35"/>
      <c r="F240" s="21" t="s">
        <v>58</v>
      </c>
      <c r="G240" s="57">
        <v>1808</v>
      </c>
      <c r="H240" s="69"/>
      <c r="I240" s="60">
        <v>8.6999999999999993</v>
      </c>
      <c r="J240" s="60">
        <v>15730.51</v>
      </c>
      <c r="K240" s="22" t="s">
        <v>41</v>
      </c>
      <c r="L240" s="22">
        <v>2622</v>
      </c>
      <c r="M240" s="70">
        <v>4720</v>
      </c>
      <c r="N240" s="38" t="s">
        <v>386</v>
      </c>
      <c r="O240" s="29"/>
    </row>
    <row r="241" spans="1:15" s="2" customFormat="1" ht="28.15" customHeight="1" x14ac:dyDescent="0.15">
      <c r="A241" s="18">
        <v>235</v>
      </c>
      <c r="B241" s="34"/>
      <c r="C241" s="34" t="s">
        <v>137</v>
      </c>
      <c r="D241" s="35" t="s">
        <v>390</v>
      </c>
      <c r="E241" s="35"/>
      <c r="F241" s="21" t="s">
        <v>58</v>
      </c>
      <c r="G241" s="57">
        <v>12</v>
      </c>
      <c r="H241" s="69"/>
      <c r="I241" s="60">
        <v>6.64</v>
      </c>
      <c r="J241" s="60">
        <v>79.650000000000006</v>
      </c>
      <c r="K241" s="22" t="s">
        <v>41</v>
      </c>
      <c r="L241" s="22">
        <v>13</v>
      </c>
      <c r="M241" s="70">
        <v>23</v>
      </c>
      <c r="N241" s="38" t="s">
        <v>386</v>
      </c>
      <c r="O241" s="29"/>
    </row>
    <row r="242" spans="1:15" s="2" customFormat="1" ht="28.15" customHeight="1" x14ac:dyDescent="0.15">
      <c r="A242" s="18">
        <v>236</v>
      </c>
      <c r="B242" s="34"/>
      <c r="C242" s="34" t="s">
        <v>391</v>
      </c>
      <c r="D242" s="35" t="s">
        <v>392</v>
      </c>
      <c r="E242" s="35"/>
      <c r="F242" s="21" t="s">
        <v>65</v>
      </c>
      <c r="G242" s="57">
        <v>1916</v>
      </c>
      <c r="H242" s="69"/>
      <c r="I242" s="60">
        <v>3.95</v>
      </c>
      <c r="J242" s="60">
        <v>7563.59</v>
      </c>
      <c r="K242" s="22" t="s">
        <v>41</v>
      </c>
      <c r="L242" s="22">
        <v>191.6</v>
      </c>
      <c r="M242" s="70">
        <v>345</v>
      </c>
      <c r="N242" s="38" t="s">
        <v>386</v>
      </c>
      <c r="O242" s="29"/>
    </row>
    <row r="243" spans="1:15" s="2" customFormat="1" ht="28.15" customHeight="1" x14ac:dyDescent="0.15">
      <c r="A243" s="18">
        <v>237</v>
      </c>
      <c r="B243" s="34"/>
      <c r="C243" s="34" t="s">
        <v>139</v>
      </c>
      <c r="D243" s="35" t="s">
        <v>140</v>
      </c>
      <c r="E243" s="35"/>
      <c r="F243" s="21" t="s">
        <v>58</v>
      </c>
      <c r="G243" s="57">
        <v>12</v>
      </c>
      <c r="H243" s="69"/>
      <c r="I243" s="60">
        <v>15.83</v>
      </c>
      <c r="J243" s="60">
        <v>189.96</v>
      </c>
      <c r="K243" s="22" t="s">
        <v>44</v>
      </c>
      <c r="L243" s="22">
        <v>32</v>
      </c>
      <c r="M243" s="70">
        <v>58</v>
      </c>
      <c r="N243" s="38" t="s">
        <v>386</v>
      </c>
      <c r="O243" s="29"/>
    </row>
    <row r="244" spans="1:15" s="2" customFormat="1" ht="28.15" customHeight="1" x14ac:dyDescent="0.15">
      <c r="A244" s="18">
        <v>238</v>
      </c>
      <c r="B244" s="34"/>
      <c r="C244" s="34" t="s">
        <v>139</v>
      </c>
      <c r="D244" s="35" t="s">
        <v>393</v>
      </c>
      <c r="E244" s="35"/>
      <c r="F244" s="21" t="s">
        <v>58</v>
      </c>
      <c r="G244" s="57">
        <v>36</v>
      </c>
      <c r="H244" s="69"/>
      <c r="I244" s="60">
        <v>4.42</v>
      </c>
      <c r="J244" s="60">
        <v>159.28</v>
      </c>
      <c r="K244" s="22" t="s">
        <v>44</v>
      </c>
      <c r="L244" s="22">
        <v>27</v>
      </c>
      <c r="M244" s="70">
        <v>49</v>
      </c>
      <c r="N244" s="38" t="s">
        <v>386</v>
      </c>
      <c r="O244" s="29"/>
    </row>
    <row r="245" spans="1:15" s="2" customFormat="1" ht="28.15" customHeight="1" x14ac:dyDescent="0.15">
      <c r="A245" s="18">
        <v>239</v>
      </c>
      <c r="B245" s="34"/>
      <c r="C245" s="34" t="s">
        <v>152</v>
      </c>
      <c r="D245" s="35" t="s">
        <v>394</v>
      </c>
      <c r="E245" s="35"/>
      <c r="F245" s="21" t="s">
        <v>65</v>
      </c>
      <c r="G245" s="57">
        <v>36</v>
      </c>
      <c r="H245" s="69"/>
      <c r="I245" s="60">
        <v>49.63</v>
      </c>
      <c r="J245" s="60">
        <v>1786.77</v>
      </c>
      <c r="K245" s="22" t="s">
        <v>44</v>
      </c>
      <c r="L245" s="22">
        <v>36</v>
      </c>
      <c r="M245" s="70">
        <v>65</v>
      </c>
      <c r="N245" s="38" t="s">
        <v>386</v>
      </c>
      <c r="O245" s="29"/>
    </row>
    <row r="246" spans="1:15" s="2" customFormat="1" ht="28.15" customHeight="1" x14ac:dyDescent="0.15">
      <c r="A246" s="18">
        <v>240</v>
      </c>
      <c r="B246" s="34"/>
      <c r="C246" s="34" t="s">
        <v>152</v>
      </c>
      <c r="D246" s="35" t="s">
        <v>395</v>
      </c>
      <c r="E246" s="35"/>
      <c r="F246" s="21" t="s">
        <v>65</v>
      </c>
      <c r="G246" s="57">
        <v>350</v>
      </c>
      <c r="H246" s="69"/>
      <c r="I246" s="60">
        <v>49.14</v>
      </c>
      <c r="J246" s="60">
        <v>17200.71</v>
      </c>
      <c r="K246" s="22" t="s">
        <v>44</v>
      </c>
      <c r="L246" s="22">
        <v>350</v>
      </c>
      <c r="M246" s="70">
        <v>630</v>
      </c>
      <c r="N246" s="38" t="s">
        <v>386</v>
      </c>
      <c r="O246" s="29"/>
    </row>
    <row r="247" spans="1:15" s="2" customFormat="1" ht="28.15" customHeight="1" x14ac:dyDescent="0.15">
      <c r="A247" s="18">
        <v>241</v>
      </c>
      <c r="B247" s="34"/>
      <c r="C247" s="34" t="s">
        <v>152</v>
      </c>
      <c r="D247" s="35" t="s">
        <v>396</v>
      </c>
      <c r="E247" s="35"/>
      <c r="F247" s="21" t="s">
        <v>58</v>
      </c>
      <c r="G247" s="57">
        <v>5</v>
      </c>
      <c r="H247" s="69"/>
      <c r="I247" s="60">
        <v>62.39</v>
      </c>
      <c r="J247" s="60">
        <v>311.95999999999998</v>
      </c>
      <c r="K247" s="22" t="s">
        <v>44</v>
      </c>
      <c r="L247" s="22">
        <v>5</v>
      </c>
      <c r="M247" s="70">
        <v>9</v>
      </c>
      <c r="N247" s="38" t="s">
        <v>386</v>
      </c>
      <c r="O247" s="29"/>
    </row>
    <row r="248" spans="1:15" s="2" customFormat="1" ht="28.15" customHeight="1" x14ac:dyDescent="0.15">
      <c r="A248" s="18">
        <v>242</v>
      </c>
      <c r="B248" s="34"/>
      <c r="C248" s="34" t="s">
        <v>152</v>
      </c>
      <c r="D248" s="35" t="s">
        <v>397</v>
      </c>
      <c r="E248" s="35"/>
      <c r="F248" s="21" t="s">
        <v>65</v>
      </c>
      <c r="G248" s="57">
        <v>54</v>
      </c>
      <c r="H248" s="69"/>
      <c r="I248" s="60">
        <v>26.07</v>
      </c>
      <c r="J248" s="60">
        <v>1407.68</v>
      </c>
      <c r="K248" s="22" t="s">
        <v>44</v>
      </c>
      <c r="L248" s="22">
        <v>54</v>
      </c>
      <c r="M248" s="70">
        <v>97</v>
      </c>
      <c r="N248" s="38" t="s">
        <v>386</v>
      </c>
      <c r="O248" s="29"/>
    </row>
    <row r="249" spans="1:15" s="2" customFormat="1" ht="28.15" customHeight="1" x14ac:dyDescent="0.15">
      <c r="A249" s="18">
        <v>243</v>
      </c>
      <c r="B249" s="34"/>
      <c r="C249" s="34" t="s">
        <v>152</v>
      </c>
      <c r="D249" s="35" t="s">
        <v>156</v>
      </c>
      <c r="E249" s="35"/>
      <c r="F249" s="21" t="s">
        <v>58</v>
      </c>
      <c r="G249" s="57">
        <v>30</v>
      </c>
      <c r="H249" s="69"/>
      <c r="I249" s="60">
        <v>13.96</v>
      </c>
      <c r="J249" s="60">
        <v>418.8</v>
      </c>
      <c r="K249" s="22" t="s">
        <v>44</v>
      </c>
      <c r="L249" s="22">
        <v>30</v>
      </c>
      <c r="M249" s="70">
        <v>54</v>
      </c>
      <c r="N249" s="38" t="s">
        <v>386</v>
      </c>
      <c r="O249" s="29"/>
    </row>
    <row r="250" spans="1:15" s="2" customFormat="1" ht="28.15" customHeight="1" x14ac:dyDescent="0.15">
      <c r="A250" s="18">
        <v>244</v>
      </c>
      <c r="B250" s="34"/>
      <c r="C250" s="34" t="s">
        <v>152</v>
      </c>
      <c r="D250" s="35" t="s">
        <v>398</v>
      </c>
      <c r="E250" s="35"/>
      <c r="F250" s="21" t="s">
        <v>58</v>
      </c>
      <c r="G250" s="57">
        <v>22</v>
      </c>
      <c r="H250" s="69"/>
      <c r="I250" s="60">
        <v>37.39</v>
      </c>
      <c r="J250" s="60">
        <v>822.54</v>
      </c>
      <c r="K250" s="22" t="s">
        <v>44</v>
      </c>
      <c r="L250" s="22">
        <v>22</v>
      </c>
      <c r="M250" s="70">
        <v>40</v>
      </c>
      <c r="N250" s="38" t="s">
        <v>386</v>
      </c>
      <c r="O250" s="29"/>
    </row>
    <row r="251" spans="1:15" s="2" customFormat="1" ht="28.15" customHeight="1" x14ac:dyDescent="0.15">
      <c r="A251" s="18">
        <v>245</v>
      </c>
      <c r="B251" s="34"/>
      <c r="C251" s="34" t="s">
        <v>152</v>
      </c>
      <c r="D251" s="35" t="s">
        <v>398</v>
      </c>
      <c r="E251" s="35"/>
      <c r="F251" s="21" t="s">
        <v>65</v>
      </c>
      <c r="G251" s="57">
        <v>48</v>
      </c>
      <c r="H251" s="69"/>
      <c r="I251" s="60">
        <v>48.63</v>
      </c>
      <c r="J251" s="60">
        <v>2334.16</v>
      </c>
      <c r="K251" s="22" t="s">
        <v>44</v>
      </c>
      <c r="L251" s="22">
        <v>48</v>
      </c>
      <c r="M251" s="70">
        <v>86</v>
      </c>
      <c r="N251" s="38" t="s">
        <v>386</v>
      </c>
      <c r="O251" s="29"/>
    </row>
    <row r="252" spans="1:15" s="2" customFormat="1" ht="28.15" customHeight="1" x14ac:dyDescent="0.15">
      <c r="A252" s="18">
        <v>246</v>
      </c>
      <c r="B252" s="34"/>
      <c r="C252" s="34" t="s">
        <v>172</v>
      </c>
      <c r="D252" s="35" t="s">
        <v>174</v>
      </c>
      <c r="E252" s="35"/>
      <c r="F252" s="21" t="s">
        <v>65</v>
      </c>
      <c r="G252" s="57">
        <v>46</v>
      </c>
      <c r="H252" s="69"/>
      <c r="I252" s="60">
        <v>11.67</v>
      </c>
      <c r="J252" s="60">
        <v>536.85</v>
      </c>
      <c r="K252" s="22" t="s">
        <v>44</v>
      </c>
      <c r="L252" s="22">
        <v>89</v>
      </c>
      <c r="M252" s="70">
        <v>160</v>
      </c>
      <c r="N252" s="38" t="s">
        <v>386</v>
      </c>
      <c r="O252" s="29"/>
    </row>
    <row r="253" spans="1:15" s="2" customFormat="1" ht="28.15" customHeight="1" x14ac:dyDescent="0.15">
      <c r="A253" s="18">
        <v>247</v>
      </c>
      <c r="B253" s="34"/>
      <c r="C253" s="34" t="s">
        <v>182</v>
      </c>
      <c r="D253" s="35" t="s">
        <v>184</v>
      </c>
      <c r="E253" s="35"/>
      <c r="F253" s="21" t="s">
        <v>65</v>
      </c>
      <c r="G253" s="57">
        <v>15</v>
      </c>
      <c r="H253" s="69"/>
      <c r="I253" s="60">
        <v>9.69</v>
      </c>
      <c r="J253" s="60">
        <v>145.41</v>
      </c>
      <c r="K253" s="22" t="s">
        <v>120</v>
      </c>
      <c r="L253" s="22">
        <v>2</v>
      </c>
      <c r="M253" s="70">
        <v>106</v>
      </c>
      <c r="N253" s="38" t="s">
        <v>386</v>
      </c>
      <c r="O253" s="29"/>
    </row>
    <row r="254" spans="1:15" s="2" customFormat="1" ht="28.15" customHeight="1" x14ac:dyDescent="0.15">
      <c r="A254" s="18">
        <v>248</v>
      </c>
      <c r="B254" s="34"/>
      <c r="C254" s="34" t="s">
        <v>182</v>
      </c>
      <c r="D254" s="35" t="s">
        <v>183</v>
      </c>
      <c r="E254" s="35"/>
      <c r="F254" s="21" t="s">
        <v>65</v>
      </c>
      <c r="G254" s="57">
        <v>33</v>
      </c>
      <c r="H254" s="69"/>
      <c r="I254" s="60">
        <v>18.010000000000002</v>
      </c>
      <c r="J254" s="60">
        <v>594.30999999999995</v>
      </c>
      <c r="K254" s="22" t="s">
        <v>120</v>
      </c>
      <c r="L254" s="22">
        <v>7</v>
      </c>
      <c r="M254" s="70">
        <v>371</v>
      </c>
      <c r="N254" s="38" t="s">
        <v>386</v>
      </c>
      <c r="O254" s="29"/>
    </row>
    <row r="255" spans="1:15" s="2" customFormat="1" ht="28.15" customHeight="1" x14ac:dyDescent="0.15">
      <c r="A255" s="18">
        <v>249</v>
      </c>
      <c r="B255" s="34"/>
      <c r="C255" s="34" t="s">
        <v>182</v>
      </c>
      <c r="D255" s="35" t="s">
        <v>399</v>
      </c>
      <c r="E255" s="35"/>
      <c r="F255" s="21" t="s">
        <v>65</v>
      </c>
      <c r="G255" s="57">
        <v>18</v>
      </c>
      <c r="H255" s="69"/>
      <c r="I255" s="60">
        <v>5.57</v>
      </c>
      <c r="J255" s="60">
        <v>100.17</v>
      </c>
      <c r="K255" s="22" t="s">
        <v>120</v>
      </c>
      <c r="L255" s="22">
        <v>1</v>
      </c>
      <c r="M255" s="70">
        <v>53</v>
      </c>
      <c r="N255" s="38" t="s">
        <v>386</v>
      </c>
      <c r="O255" s="29"/>
    </row>
    <row r="256" spans="1:15" s="2" customFormat="1" ht="28.15" customHeight="1" x14ac:dyDescent="0.15">
      <c r="A256" s="18">
        <v>250</v>
      </c>
      <c r="B256" s="34"/>
      <c r="C256" s="34" t="s">
        <v>182</v>
      </c>
      <c r="D256" s="35" t="s">
        <v>187</v>
      </c>
      <c r="E256" s="35"/>
      <c r="F256" s="21" t="s">
        <v>65</v>
      </c>
      <c r="G256" s="57">
        <v>20</v>
      </c>
      <c r="H256" s="69"/>
      <c r="I256" s="60">
        <v>7.71</v>
      </c>
      <c r="J256" s="60">
        <v>154.12</v>
      </c>
      <c r="K256" s="22" t="s">
        <v>120</v>
      </c>
      <c r="L256" s="22">
        <v>2</v>
      </c>
      <c r="M256" s="70">
        <v>106</v>
      </c>
      <c r="N256" s="38" t="s">
        <v>386</v>
      </c>
      <c r="O256" s="29"/>
    </row>
    <row r="257" spans="1:15" s="2" customFormat="1" ht="28.15" customHeight="1" x14ac:dyDescent="0.15">
      <c r="A257" s="18">
        <v>251</v>
      </c>
      <c r="B257" s="34"/>
      <c r="C257" s="34" t="s">
        <v>188</v>
      </c>
      <c r="D257" s="35" t="s">
        <v>400</v>
      </c>
      <c r="E257" s="35"/>
      <c r="F257" s="21" t="s">
        <v>65</v>
      </c>
      <c r="G257" s="57">
        <v>24</v>
      </c>
      <c r="H257" s="69"/>
      <c r="I257" s="60">
        <v>2.76</v>
      </c>
      <c r="J257" s="60">
        <v>66.25</v>
      </c>
      <c r="K257" s="22" t="s">
        <v>401</v>
      </c>
      <c r="L257" s="22">
        <v>1</v>
      </c>
      <c r="M257" s="70">
        <v>32</v>
      </c>
      <c r="N257" s="38" t="s">
        <v>386</v>
      </c>
      <c r="O257" s="29"/>
    </row>
    <row r="258" spans="1:15" s="2" customFormat="1" ht="28.15" customHeight="1" x14ac:dyDescent="0.15">
      <c r="A258" s="18">
        <v>252</v>
      </c>
      <c r="B258" s="34"/>
      <c r="C258" s="34" t="s">
        <v>188</v>
      </c>
      <c r="D258" s="35" t="s">
        <v>190</v>
      </c>
      <c r="E258" s="35"/>
      <c r="F258" s="21" t="s">
        <v>65</v>
      </c>
      <c r="G258" s="57">
        <v>42</v>
      </c>
      <c r="H258" s="69"/>
      <c r="I258" s="60">
        <v>11.88</v>
      </c>
      <c r="J258" s="60">
        <v>498.96</v>
      </c>
      <c r="K258" s="22" t="s">
        <v>401</v>
      </c>
      <c r="L258" s="22">
        <v>10</v>
      </c>
      <c r="M258" s="70">
        <v>315</v>
      </c>
      <c r="N258" s="38" t="s">
        <v>386</v>
      </c>
      <c r="O258" s="29"/>
    </row>
    <row r="259" spans="1:15" s="2" customFormat="1" ht="28.15" customHeight="1" x14ac:dyDescent="0.15">
      <c r="A259" s="18">
        <v>253</v>
      </c>
      <c r="B259" s="34"/>
      <c r="C259" s="34" t="s">
        <v>188</v>
      </c>
      <c r="D259" s="35" t="s">
        <v>192</v>
      </c>
      <c r="E259" s="35"/>
      <c r="F259" s="21" t="s">
        <v>65</v>
      </c>
      <c r="G259" s="57">
        <v>10</v>
      </c>
      <c r="H259" s="69"/>
      <c r="I259" s="60">
        <v>9.9</v>
      </c>
      <c r="J259" s="60">
        <v>99</v>
      </c>
      <c r="K259" s="22" t="s">
        <v>401</v>
      </c>
      <c r="L259" s="22">
        <v>2</v>
      </c>
      <c r="M259" s="70">
        <v>63</v>
      </c>
      <c r="N259" s="38" t="s">
        <v>386</v>
      </c>
      <c r="O259" s="29"/>
    </row>
    <row r="260" spans="1:15" s="2" customFormat="1" ht="28.15" customHeight="1" x14ac:dyDescent="0.15">
      <c r="A260" s="18">
        <v>254</v>
      </c>
      <c r="B260" s="34"/>
      <c r="C260" s="34" t="s">
        <v>193</v>
      </c>
      <c r="D260" s="35" t="s">
        <v>402</v>
      </c>
      <c r="E260" s="35"/>
      <c r="F260" s="21" t="s">
        <v>58</v>
      </c>
      <c r="G260" s="57">
        <v>519</v>
      </c>
      <c r="H260" s="69"/>
      <c r="I260" s="60">
        <v>28.25</v>
      </c>
      <c r="J260" s="60">
        <v>14661.09</v>
      </c>
      <c r="K260" s="22" t="s">
        <v>44</v>
      </c>
      <c r="L260" s="22">
        <v>778.5</v>
      </c>
      <c r="M260" s="70">
        <v>1401</v>
      </c>
      <c r="N260" s="38" t="s">
        <v>386</v>
      </c>
      <c r="O260" s="29"/>
    </row>
    <row r="261" spans="1:15" s="2" customFormat="1" ht="28.15" customHeight="1" x14ac:dyDescent="0.15">
      <c r="A261" s="18">
        <v>255</v>
      </c>
      <c r="B261" s="34"/>
      <c r="C261" s="34" t="s">
        <v>196</v>
      </c>
      <c r="D261" s="35" t="s">
        <v>403</v>
      </c>
      <c r="E261" s="35"/>
      <c r="F261" s="21" t="s">
        <v>58</v>
      </c>
      <c r="G261" s="57">
        <v>1469</v>
      </c>
      <c r="H261" s="69"/>
      <c r="I261" s="60">
        <v>19.38</v>
      </c>
      <c r="J261" s="60">
        <v>28472.1</v>
      </c>
      <c r="K261" s="22" t="s">
        <v>44</v>
      </c>
      <c r="L261" s="22">
        <v>4745</v>
      </c>
      <c r="M261" s="70">
        <v>8541</v>
      </c>
      <c r="N261" s="38" t="s">
        <v>386</v>
      </c>
      <c r="O261" s="29"/>
    </row>
    <row r="262" spans="1:15" s="2" customFormat="1" ht="28.15" customHeight="1" x14ac:dyDescent="0.15">
      <c r="A262" s="18">
        <v>256</v>
      </c>
      <c r="B262" s="34"/>
      <c r="C262" s="34" t="s">
        <v>404</v>
      </c>
      <c r="D262" s="35" t="s">
        <v>405</v>
      </c>
      <c r="E262" s="35"/>
      <c r="F262" s="21" t="s">
        <v>65</v>
      </c>
      <c r="G262" s="57">
        <v>347</v>
      </c>
      <c r="H262" s="69"/>
      <c r="I262" s="60">
        <v>7.84</v>
      </c>
      <c r="J262" s="60">
        <v>2719.65</v>
      </c>
      <c r="K262" s="22" t="s">
        <v>41</v>
      </c>
      <c r="L262" s="22">
        <v>69.400000000000006</v>
      </c>
      <c r="M262" s="70">
        <v>125</v>
      </c>
      <c r="N262" s="38" t="s">
        <v>386</v>
      </c>
      <c r="O262" s="29"/>
    </row>
    <row r="263" spans="1:15" s="2" customFormat="1" ht="28.15" customHeight="1" x14ac:dyDescent="0.15">
      <c r="A263" s="18">
        <v>257</v>
      </c>
      <c r="B263" s="34"/>
      <c r="C263" s="34" t="s">
        <v>406</v>
      </c>
      <c r="D263" s="35" t="s">
        <v>407</v>
      </c>
      <c r="E263" s="35"/>
      <c r="F263" s="21" t="s">
        <v>112</v>
      </c>
      <c r="G263" s="57">
        <v>5</v>
      </c>
      <c r="H263" s="69"/>
      <c r="I263" s="60">
        <v>29.06</v>
      </c>
      <c r="J263" s="60">
        <v>145.30000000000001</v>
      </c>
      <c r="K263" s="22" t="s">
        <v>41</v>
      </c>
      <c r="L263" s="22">
        <v>24</v>
      </c>
      <c r="M263" s="70">
        <v>43</v>
      </c>
      <c r="N263" s="38" t="s">
        <v>386</v>
      </c>
      <c r="O263" s="29"/>
    </row>
    <row r="264" spans="1:15" s="2" customFormat="1" ht="28.15" customHeight="1" x14ac:dyDescent="0.15">
      <c r="A264" s="18">
        <v>258</v>
      </c>
      <c r="B264" s="34"/>
      <c r="C264" s="34" t="s">
        <v>408</v>
      </c>
      <c r="D264" s="35" t="s">
        <v>409</v>
      </c>
      <c r="E264" s="35"/>
      <c r="F264" s="21" t="s">
        <v>112</v>
      </c>
      <c r="G264" s="57">
        <v>9</v>
      </c>
      <c r="H264" s="69"/>
      <c r="I264" s="60">
        <v>26.72</v>
      </c>
      <c r="J264" s="60">
        <v>240.5</v>
      </c>
      <c r="K264" s="22" t="s">
        <v>41</v>
      </c>
      <c r="L264" s="22">
        <v>40</v>
      </c>
      <c r="M264" s="70">
        <v>72</v>
      </c>
      <c r="N264" s="38" t="s">
        <v>386</v>
      </c>
      <c r="O264" s="29"/>
    </row>
    <row r="265" spans="1:15" s="2" customFormat="1" ht="28.15" customHeight="1" x14ac:dyDescent="0.15">
      <c r="A265" s="18">
        <v>259</v>
      </c>
      <c r="B265" s="34"/>
      <c r="C265" s="34" t="s">
        <v>410</v>
      </c>
      <c r="D265" s="35" t="s">
        <v>411</v>
      </c>
      <c r="E265" s="35"/>
      <c r="F265" s="21" t="s">
        <v>96</v>
      </c>
      <c r="G265" s="57">
        <v>380</v>
      </c>
      <c r="H265" s="69"/>
      <c r="I265" s="60">
        <v>15.08</v>
      </c>
      <c r="J265" s="60">
        <v>5731.67</v>
      </c>
      <c r="K265" s="22" t="s">
        <v>41</v>
      </c>
      <c r="L265" s="22">
        <v>955</v>
      </c>
      <c r="M265" s="70">
        <v>1719</v>
      </c>
      <c r="N265" s="38" t="s">
        <v>386</v>
      </c>
      <c r="O265" s="29"/>
    </row>
    <row r="266" spans="1:15" s="2" customFormat="1" ht="28.15" customHeight="1" x14ac:dyDescent="0.15">
      <c r="A266" s="18">
        <v>260</v>
      </c>
      <c r="B266" s="34"/>
      <c r="C266" s="34" t="s">
        <v>410</v>
      </c>
      <c r="D266" s="35" t="s">
        <v>412</v>
      </c>
      <c r="E266" s="35"/>
      <c r="F266" s="21" t="s">
        <v>96</v>
      </c>
      <c r="G266" s="57">
        <v>39</v>
      </c>
      <c r="H266" s="69"/>
      <c r="I266" s="60">
        <v>8.5500000000000007</v>
      </c>
      <c r="J266" s="60">
        <v>333.33</v>
      </c>
      <c r="K266" s="22" t="s">
        <v>41</v>
      </c>
      <c r="L266" s="22">
        <v>56</v>
      </c>
      <c r="M266" s="70">
        <v>101</v>
      </c>
      <c r="N266" s="38" t="s">
        <v>386</v>
      </c>
      <c r="O266" s="29"/>
    </row>
    <row r="267" spans="1:15" s="2" customFormat="1" ht="28.15" customHeight="1" x14ac:dyDescent="0.15">
      <c r="A267" s="18">
        <v>261</v>
      </c>
      <c r="B267" s="34"/>
      <c r="C267" s="34" t="s">
        <v>204</v>
      </c>
      <c r="D267" s="35" t="s">
        <v>413</v>
      </c>
      <c r="E267" s="35"/>
      <c r="F267" s="21" t="s">
        <v>65</v>
      </c>
      <c r="G267" s="57">
        <v>238</v>
      </c>
      <c r="H267" s="69"/>
      <c r="I267" s="60">
        <v>82.91</v>
      </c>
      <c r="J267" s="60">
        <v>19731.62</v>
      </c>
      <c r="K267" s="22" t="s">
        <v>41</v>
      </c>
      <c r="L267" s="22">
        <v>3289</v>
      </c>
      <c r="M267" s="70">
        <v>5920</v>
      </c>
      <c r="N267" s="38" t="s">
        <v>386</v>
      </c>
      <c r="O267" s="29"/>
    </row>
    <row r="268" spans="1:15" s="2" customFormat="1" ht="28.15" customHeight="1" x14ac:dyDescent="0.15">
      <c r="A268" s="18">
        <v>262</v>
      </c>
      <c r="B268" s="34"/>
      <c r="C268" s="34" t="s">
        <v>208</v>
      </c>
      <c r="D268" s="35" t="s">
        <v>215</v>
      </c>
      <c r="E268" s="35"/>
      <c r="F268" s="21" t="s">
        <v>58</v>
      </c>
      <c r="G268" s="57">
        <v>5</v>
      </c>
      <c r="H268" s="69"/>
      <c r="I268" s="60">
        <v>15.23</v>
      </c>
      <c r="J268" s="60">
        <v>76.150000000000006</v>
      </c>
      <c r="K268" s="22" t="s">
        <v>41</v>
      </c>
      <c r="L268" s="22">
        <v>13</v>
      </c>
      <c r="M268" s="70">
        <v>23</v>
      </c>
      <c r="N268" s="38" t="s">
        <v>386</v>
      </c>
      <c r="O268" s="29"/>
    </row>
    <row r="269" spans="1:15" s="2" customFormat="1" ht="28.15" customHeight="1" x14ac:dyDescent="0.15">
      <c r="A269" s="18">
        <v>263</v>
      </c>
      <c r="B269" s="34"/>
      <c r="C269" s="34" t="s">
        <v>208</v>
      </c>
      <c r="D269" s="35" t="s">
        <v>216</v>
      </c>
      <c r="E269" s="35"/>
      <c r="F269" s="21" t="s">
        <v>58</v>
      </c>
      <c r="G269" s="57">
        <v>6</v>
      </c>
      <c r="H269" s="69"/>
      <c r="I269" s="60">
        <v>8.51</v>
      </c>
      <c r="J269" s="60">
        <v>51.06</v>
      </c>
      <c r="K269" s="22" t="s">
        <v>41</v>
      </c>
      <c r="L269" s="22">
        <v>9</v>
      </c>
      <c r="M269" s="70">
        <v>16</v>
      </c>
      <c r="N269" s="38" t="s">
        <v>386</v>
      </c>
      <c r="O269" s="29"/>
    </row>
    <row r="270" spans="1:15" s="2" customFormat="1" ht="28.15" customHeight="1" x14ac:dyDescent="0.15">
      <c r="A270" s="18">
        <v>264</v>
      </c>
      <c r="B270" s="34"/>
      <c r="C270" s="34" t="s">
        <v>208</v>
      </c>
      <c r="D270" s="35" t="s">
        <v>211</v>
      </c>
      <c r="E270" s="35"/>
      <c r="F270" s="21" t="s">
        <v>58</v>
      </c>
      <c r="G270" s="57">
        <v>6</v>
      </c>
      <c r="H270" s="69"/>
      <c r="I270" s="60">
        <v>10.93</v>
      </c>
      <c r="J270" s="60">
        <v>65.58</v>
      </c>
      <c r="K270" s="22" t="s">
        <v>41</v>
      </c>
      <c r="L270" s="22">
        <v>11</v>
      </c>
      <c r="M270" s="70">
        <v>20</v>
      </c>
      <c r="N270" s="38" t="s">
        <v>386</v>
      </c>
      <c r="O270" s="29"/>
    </row>
    <row r="271" spans="1:15" s="2" customFormat="1" ht="28.15" customHeight="1" x14ac:dyDescent="0.15">
      <c r="A271" s="18">
        <v>265</v>
      </c>
      <c r="B271" s="34"/>
      <c r="C271" s="34" t="s">
        <v>208</v>
      </c>
      <c r="D271" s="35" t="s">
        <v>212</v>
      </c>
      <c r="E271" s="35"/>
      <c r="F271" s="21" t="s">
        <v>58</v>
      </c>
      <c r="G271" s="57">
        <v>5</v>
      </c>
      <c r="H271" s="69"/>
      <c r="I271" s="60">
        <v>11.92</v>
      </c>
      <c r="J271" s="60">
        <v>59.6</v>
      </c>
      <c r="K271" s="22" t="s">
        <v>41</v>
      </c>
      <c r="L271" s="22">
        <v>10</v>
      </c>
      <c r="M271" s="70">
        <v>18</v>
      </c>
      <c r="N271" s="38" t="s">
        <v>386</v>
      </c>
      <c r="O271" s="29"/>
    </row>
    <row r="272" spans="1:15" s="2" customFormat="1" ht="28.15" customHeight="1" x14ac:dyDescent="0.15">
      <c r="A272" s="18">
        <v>266</v>
      </c>
      <c r="B272" s="34"/>
      <c r="C272" s="34" t="s">
        <v>208</v>
      </c>
      <c r="D272" s="35" t="s">
        <v>414</v>
      </c>
      <c r="E272" s="35"/>
      <c r="F272" s="21" t="s">
        <v>58</v>
      </c>
      <c r="G272" s="57">
        <v>20</v>
      </c>
      <c r="H272" s="69"/>
      <c r="I272" s="60">
        <v>35.090000000000003</v>
      </c>
      <c r="J272" s="60">
        <v>701.72</v>
      </c>
      <c r="K272" s="22" t="s">
        <v>41</v>
      </c>
      <c r="L272" s="22">
        <v>117</v>
      </c>
      <c r="M272" s="70">
        <v>211</v>
      </c>
      <c r="N272" s="38" t="s">
        <v>386</v>
      </c>
      <c r="O272" s="29"/>
    </row>
    <row r="273" spans="1:15" s="2" customFormat="1" ht="28.15" customHeight="1" x14ac:dyDescent="0.15">
      <c r="A273" s="18">
        <v>267</v>
      </c>
      <c r="B273" s="34"/>
      <c r="C273" s="34" t="s">
        <v>72</v>
      </c>
      <c r="D273" s="35" t="s">
        <v>415</v>
      </c>
      <c r="E273" s="35"/>
      <c r="F273" s="21" t="s">
        <v>112</v>
      </c>
      <c r="G273" s="57">
        <v>558</v>
      </c>
      <c r="H273" s="69"/>
      <c r="I273" s="60">
        <v>1.64</v>
      </c>
      <c r="J273" s="60">
        <v>914.63</v>
      </c>
      <c r="K273" s="22" t="s">
        <v>41</v>
      </c>
      <c r="L273" s="22">
        <v>152</v>
      </c>
      <c r="M273" s="70">
        <v>274</v>
      </c>
      <c r="N273" s="38" t="s">
        <v>386</v>
      </c>
      <c r="O273" s="29"/>
    </row>
    <row r="274" spans="1:15" s="2" customFormat="1" ht="28.15" customHeight="1" x14ac:dyDescent="0.15">
      <c r="A274" s="18">
        <v>268</v>
      </c>
      <c r="B274" s="34"/>
      <c r="C274" s="34" t="s">
        <v>72</v>
      </c>
      <c r="D274" s="35" t="s">
        <v>218</v>
      </c>
      <c r="E274" s="35"/>
      <c r="F274" s="21" t="s">
        <v>112</v>
      </c>
      <c r="G274" s="57">
        <v>265</v>
      </c>
      <c r="H274" s="69"/>
      <c r="I274" s="60">
        <v>4.74</v>
      </c>
      <c r="J274" s="60">
        <v>1256.47</v>
      </c>
      <c r="K274" s="22" t="s">
        <v>41</v>
      </c>
      <c r="L274" s="22">
        <v>209</v>
      </c>
      <c r="M274" s="70">
        <v>376</v>
      </c>
      <c r="N274" s="38" t="s">
        <v>386</v>
      </c>
      <c r="O274" s="29"/>
    </row>
    <row r="275" spans="1:15" s="2" customFormat="1" ht="28.15" customHeight="1" x14ac:dyDescent="0.15">
      <c r="A275" s="18">
        <v>269</v>
      </c>
      <c r="B275" s="34"/>
      <c r="C275" s="34" t="s">
        <v>72</v>
      </c>
      <c r="D275" s="35" t="s">
        <v>416</v>
      </c>
      <c r="E275" s="35"/>
      <c r="F275" s="21" t="s">
        <v>112</v>
      </c>
      <c r="G275" s="57">
        <v>5</v>
      </c>
      <c r="H275" s="69"/>
      <c r="I275" s="60">
        <v>6.29</v>
      </c>
      <c r="J275" s="60">
        <v>31.47</v>
      </c>
      <c r="K275" s="22" t="s">
        <v>41</v>
      </c>
      <c r="L275" s="22">
        <v>5</v>
      </c>
      <c r="M275" s="70">
        <v>9</v>
      </c>
      <c r="N275" s="38" t="s">
        <v>386</v>
      </c>
      <c r="O275" s="29"/>
    </row>
    <row r="276" spans="1:15" s="2" customFormat="1" ht="28.15" customHeight="1" x14ac:dyDescent="0.15">
      <c r="A276" s="18">
        <v>270</v>
      </c>
      <c r="B276" s="34"/>
      <c r="C276" s="34" t="s">
        <v>417</v>
      </c>
      <c r="D276" s="35" t="s">
        <v>418</v>
      </c>
      <c r="E276" s="35"/>
      <c r="F276" s="21" t="s">
        <v>112</v>
      </c>
      <c r="G276" s="57">
        <v>9</v>
      </c>
      <c r="H276" s="69"/>
      <c r="I276" s="60">
        <v>12.39</v>
      </c>
      <c r="J276" s="60">
        <v>111.5</v>
      </c>
      <c r="K276" s="22" t="s">
        <v>41</v>
      </c>
      <c r="L276" s="22">
        <v>19</v>
      </c>
      <c r="M276" s="70">
        <v>34</v>
      </c>
      <c r="N276" s="38" t="s">
        <v>386</v>
      </c>
      <c r="O276" s="29"/>
    </row>
    <row r="277" spans="1:15" s="2" customFormat="1" ht="28.15" customHeight="1" x14ac:dyDescent="0.15">
      <c r="A277" s="18">
        <v>271</v>
      </c>
      <c r="B277" s="34"/>
      <c r="C277" s="34" t="s">
        <v>417</v>
      </c>
      <c r="D277" s="35" t="s">
        <v>419</v>
      </c>
      <c r="E277" s="35"/>
      <c r="F277" s="21" t="s">
        <v>112</v>
      </c>
      <c r="G277" s="57">
        <v>1</v>
      </c>
      <c r="H277" s="69"/>
      <c r="I277" s="60">
        <v>8.85</v>
      </c>
      <c r="J277" s="60">
        <v>8.85</v>
      </c>
      <c r="K277" s="22" t="s">
        <v>41</v>
      </c>
      <c r="L277" s="22">
        <v>1</v>
      </c>
      <c r="M277" s="70">
        <v>2</v>
      </c>
      <c r="N277" s="38" t="s">
        <v>386</v>
      </c>
      <c r="O277" s="29"/>
    </row>
    <row r="278" spans="1:15" s="2" customFormat="1" ht="28.15" customHeight="1" x14ac:dyDescent="0.15">
      <c r="A278" s="18">
        <v>272</v>
      </c>
      <c r="B278" s="34"/>
      <c r="C278" s="34" t="s">
        <v>417</v>
      </c>
      <c r="D278" s="35" t="s">
        <v>418</v>
      </c>
      <c r="E278" s="35"/>
      <c r="F278" s="21" t="s">
        <v>65</v>
      </c>
      <c r="G278" s="57">
        <v>7</v>
      </c>
      <c r="H278" s="69"/>
      <c r="I278" s="60">
        <v>10.26</v>
      </c>
      <c r="J278" s="60">
        <v>71.790000000000006</v>
      </c>
      <c r="K278" s="22" t="s">
        <v>41</v>
      </c>
      <c r="L278" s="22">
        <v>12</v>
      </c>
      <c r="M278" s="70">
        <v>22</v>
      </c>
      <c r="N278" s="38" t="s">
        <v>386</v>
      </c>
      <c r="O278" s="29"/>
    </row>
    <row r="279" spans="1:15" s="2" customFormat="1" ht="28.15" customHeight="1" x14ac:dyDescent="0.15">
      <c r="A279" s="18">
        <v>273</v>
      </c>
      <c r="B279" s="34"/>
      <c r="C279" s="34" t="s">
        <v>235</v>
      </c>
      <c r="D279" s="35" t="s">
        <v>420</v>
      </c>
      <c r="E279" s="35"/>
      <c r="F279" s="21" t="s">
        <v>112</v>
      </c>
      <c r="G279" s="57">
        <v>1</v>
      </c>
      <c r="H279" s="69"/>
      <c r="I279" s="60">
        <v>261.06</v>
      </c>
      <c r="J279" s="60">
        <v>261.06</v>
      </c>
      <c r="K279" s="22" t="s">
        <v>421</v>
      </c>
      <c r="L279" s="22">
        <v>44</v>
      </c>
      <c r="M279" s="70">
        <v>79</v>
      </c>
      <c r="N279" s="38" t="s">
        <v>386</v>
      </c>
      <c r="O279" s="29"/>
    </row>
    <row r="280" spans="1:15" s="2" customFormat="1" ht="28.15" customHeight="1" x14ac:dyDescent="0.15">
      <c r="A280" s="18">
        <v>274</v>
      </c>
      <c r="B280" s="34"/>
      <c r="C280" s="34" t="s">
        <v>422</v>
      </c>
      <c r="D280" s="35"/>
      <c r="E280" s="35"/>
      <c r="F280" s="21" t="s">
        <v>200</v>
      </c>
      <c r="G280" s="57">
        <v>1</v>
      </c>
      <c r="H280" s="69"/>
      <c r="I280" s="60">
        <v>14.16</v>
      </c>
      <c r="J280" s="60">
        <v>14.16</v>
      </c>
      <c r="K280" s="22" t="s">
        <v>41</v>
      </c>
      <c r="L280" s="22">
        <v>2</v>
      </c>
      <c r="M280" s="70">
        <v>4</v>
      </c>
      <c r="N280" s="38" t="s">
        <v>386</v>
      </c>
      <c r="O280" s="29"/>
    </row>
    <row r="281" spans="1:15" s="2" customFormat="1" ht="28.15" customHeight="1" x14ac:dyDescent="0.15">
      <c r="A281" s="18">
        <v>275</v>
      </c>
      <c r="B281" s="34"/>
      <c r="C281" s="34" t="s">
        <v>423</v>
      </c>
      <c r="D281" s="35" t="s">
        <v>424</v>
      </c>
      <c r="E281" s="35"/>
      <c r="F281" s="21" t="s">
        <v>115</v>
      </c>
      <c r="G281" s="57">
        <v>290</v>
      </c>
      <c r="H281" s="69"/>
      <c r="I281" s="60">
        <v>20.7</v>
      </c>
      <c r="J281" s="60">
        <v>6001.79</v>
      </c>
      <c r="K281" s="22" t="s">
        <v>41</v>
      </c>
      <c r="L281" s="22">
        <v>1000</v>
      </c>
      <c r="M281" s="70">
        <v>1800</v>
      </c>
      <c r="N281" s="38" t="s">
        <v>386</v>
      </c>
      <c r="O281" s="29"/>
    </row>
    <row r="282" spans="1:15" s="2" customFormat="1" ht="28.15" customHeight="1" x14ac:dyDescent="0.15">
      <c r="A282" s="18">
        <v>276</v>
      </c>
      <c r="B282" s="34"/>
      <c r="C282" s="34" t="s">
        <v>425</v>
      </c>
      <c r="D282" s="35" t="s">
        <v>426</v>
      </c>
      <c r="E282" s="35"/>
      <c r="F282" s="21" t="s">
        <v>115</v>
      </c>
      <c r="G282" s="57">
        <v>230</v>
      </c>
      <c r="H282" s="69"/>
      <c r="I282" s="60">
        <v>27.67</v>
      </c>
      <c r="J282" s="60">
        <v>6364.35</v>
      </c>
      <c r="K282" s="22" t="s">
        <v>41</v>
      </c>
      <c r="L282" s="22">
        <v>1061</v>
      </c>
      <c r="M282" s="70">
        <v>1910</v>
      </c>
      <c r="N282" s="38" t="s">
        <v>386</v>
      </c>
      <c r="O282" s="29"/>
    </row>
    <row r="283" spans="1:15" s="2" customFormat="1" ht="28.15" customHeight="1" x14ac:dyDescent="0.15">
      <c r="A283" s="18">
        <v>277</v>
      </c>
      <c r="B283" s="34"/>
      <c r="C283" s="34" t="s">
        <v>259</v>
      </c>
      <c r="D283" s="35" t="s">
        <v>427</v>
      </c>
      <c r="E283" s="35"/>
      <c r="F283" s="21" t="s">
        <v>261</v>
      </c>
      <c r="G283" s="57">
        <v>50</v>
      </c>
      <c r="H283" s="69"/>
      <c r="I283" s="60">
        <v>26.25</v>
      </c>
      <c r="J283" s="60">
        <v>1312.66</v>
      </c>
      <c r="K283" s="22" t="s">
        <v>262</v>
      </c>
      <c r="L283" s="22">
        <v>100</v>
      </c>
      <c r="M283" s="70">
        <v>450</v>
      </c>
      <c r="N283" s="38" t="s">
        <v>386</v>
      </c>
      <c r="O283" s="29"/>
    </row>
    <row r="284" spans="1:15" s="2" customFormat="1" ht="28.15" customHeight="1" x14ac:dyDescent="0.15">
      <c r="A284" s="18">
        <v>278</v>
      </c>
      <c r="B284" s="34"/>
      <c r="C284" s="34" t="s">
        <v>259</v>
      </c>
      <c r="D284" s="35" t="s">
        <v>263</v>
      </c>
      <c r="E284" s="35"/>
      <c r="F284" s="21" t="s">
        <v>261</v>
      </c>
      <c r="G284" s="57">
        <v>260</v>
      </c>
      <c r="H284" s="69"/>
      <c r="I284" s="60">
        <v>25.86</v>
      </c>
      <c r="J284" s="60">
        <v>6724.22</v>
      </c>
      <c r="K284" s="22" t="s">
        <v>262</v>
      </c>
      <c r="L284" s="22">
        <v>520</v>
      </c>
      <c r="M284" s="70">
        <v>2340</v>
      </c>
      <c r="N284" s="38" t="s">
        <v>386</v>
      </c>
      <c r="O284" s="29"/>
    </row>
    <row r="285" spans="1:15" s="2" customFormat="1" ht="28.15" customHeight="1" x14ac:dyDescent="0.15">
      <c r="A285" s="18">
        <v>279</v>
      </c>
      <c r="B285" s="34"/>
      <c r="C285" s="34" t="s">
        <v>428</v>
      </c>
      <c r="D285" s="35" t="s">
        <v>429</v>
      </c>
      <c r="E285" s="35"/>
      <c r="F285" s="21" t="s">
        <v>96</v>
      </c>
      <c r="G285" s="57">
        <v>200</v>
      </c>
      <c r="H285" s="69"/>
      <c r="I285" s="60">
        <v>25.03</v>
      </c>
      <c r="J285" s="60">
        <v>5005.3100000000004</v>
      </c>
      <c r="K285" s="22" t="s">
        <v>97</v>
      </c>
      <c r="L285" s="22">
        <v>200</v>
      </c>
      <c r="M285" s="70">
        <v>100</v>
      </c>
      <c r="N285" s="38" t="s">
        <v>386</v>
      </c>
      <c r="O285" s="29"/>
    </row>
    <row r="286" spans="1:15" s="2" customFormat="1" ht="28.15" customHeight="1" x14ac:dyDescent="0.15">
      <c r="A286" s="18">
        <v>280</v>
      </c>
      <c r="B286" s="34"/>
      <c r="C286" s="34" t="s">
        <v>428</v>
      </c>
      <c r="D286" s="35" t="s">
        <v>430</v>
      </c>
      <c r="E286" s="35"/>
      <c r="F286" s="21" t="s">
        <v>96</v>
      </c>
      <c r="G286" s="57">
        <v>11</v>
      </c>
      <c r="H286" s="69"/>
      <c r="I286" s="60">
        <v>15.26</v>
      </c>
      <c r="J286" s="60">
        <v>167.86</v>
      </c>
      <c r="K286" s="22" t="s">
        <v>97</v>
      </c>
      <c r="L286" s="22">
        <v>11</v>
      </c>
      <c r="M286" s="70">
        <v>6</v>
      </c>
      <c r="N286" s="38" t="s">
        <v>386</v>
      </c>
      <c r="O286" s="29"/>
    </row>
    <row r="287" spans="1:15" s="2" customFormat="1" ht="28.15" customHeight="1" x14ac:dyDescent="0.15">
      <c r="A287" s="18">
        <v>281</v>
      </c>
      <c r="B287" s="34"/>
      <c r="C287" s="34" t="s">
        <v>428</v>
      </c>
      <c r="D287" s="35" t="s">
        <v>431</v>
      </c>
      <c r="E287" s="35"/>
      <c r="F287" s="21" t="s">
        <v>96</v>
      </c>
      <c r="G287" s="57">
        <v>120</v>
      </c>
      <c r="H287" s="69"/>
      <c r="I287" s="60">
        <v>10.35</v>
      </c>
      <c r="J287" s="60">
        <v>1241.52</v>
      </c>
      <c r="K287" s="22" t="s">
        <v>97</v>
      </c>
      <c r="L287" s="22">
        <v>120</v>
      </c>
      <c r="M287" s="70">
        <v>60</v>
      </c>
      <c r="N287" s="38" t="s">
        <v>386</v>
      </c>
      <c r="O287" s="29"/>
    </row>
    <row r="288" spans="1:15" s="2" customFormat="1" ht="28.15" customHeight="1" x14ac:dyDescent="0.15">
      <c r="A288" s="18">
        <v>282</v>
      </c>
      <c r="B288" s="34"/>
      <c r="C288" s="34" t="s">
        <v>428</v>
      </c>
      <c r="D288" s="35" t="s">
        <v>432</v>
      </c>
      <c r="E288" s="35"/>
      <c r="F288" s="21" t="s">
        <v>96</v>
      </c>
      <c r="G288" s="57">
        <v>145</v>
      </c>
      <c r="H288" s="69"/>
      <c r="I288" s="60">
        <v>11.21</v>
      </c>
      <c r="J288" s="60">
        <v>1625</v>
      </c>
      <c r="K288" s="22" t="s">
        <v>97</v>
      </c>
      <c r="L288" s="22">
        <v>145</v>
      </c>
      <c r="M288" s="70">
        <v>73</v>
      </c>
      <c r="N288" s="38" t="s">
        <v>386</v>
      </c>
      <c r="O288" s="29"/>
    </row>
    <row r="289" spans="1:15" s="2" customFormat="1" ht="28.15" customHeight="1" x14ac:dyDescent="0.15">
      <c r="A289" s="18">
        <v>283</v>
      </c>
      <c r="B289" s="34"/>
      <c r="C289" s="34" t="s">
        <v>428</v>
      </c>
      <c r="D289" s="35" t="s">
        <v>433</v>
      </c>
      <c r="E289" s="35"/>
      <c r="F289" s="21" t="s">
        <v>96</v>
      </c>
      <c r="G289" s="57">
        <v>10</v>
      </c>
      <c r="H289" s="69"/>
      <c r="I289" s="60">
        <v>16.87</v>
      </c>
      <c r="J289" s="60">
        <v>168.69</v>
      </c>
      <c r="K289" s="22" t="s">
        <v>97</v>
      </c>
      <c r="L289" s="22">
        <v>10</v>
      </c>
      <c r="M289" s="70">
        <v>5</v>
      </c>
      <c r="N289" s="38" t="s">
        <v>386</v>
      </c>
      <c r="O289" s="29"/>
    </row>
    <row r="290" spans="1:15" s="2" customFormat="1" ht="28.15" customHeight="1" x14ac:dyDescent="0.15">
      <c r="A290" s="18">
        <v>284</v>
      </c>
      <c r="B290" s="34"/>
      <c r="C290" s="34" t="s">
        <v>434</v>
      </c>
      <c r="D290" s="35" t="s">
        <v>435</v>
      </c>
      <c r="E290" s="35"/>
      <c r="F290" s="21" t="s">
        <v>96</v>
      </c>
      <c r="G290" s="57">
        <v>220</v>
      </c>
      <c r="H290" s="69"/>
      <c r="I290" s="60">
        <v>4.6399999999999997</v>
      </c>
      <c r="J290" s="60">
        <v>1020.69</v>
      </c>
      <c r="K290" s="22" t="s">
        <v>97</v>
      </c>
      <c r="L290" s="22">
        <v>220</v>
      </c>
      <c r="M290" s="70">
        <v>110</v>
      </c>
      <c r="N290" s="38" t="s">
        <v>386</v>
      </c>
      <c r="O290" s="29"/>
    </row>
    <row r="291" spans="1:15" s="2" customFormat="1" ht="28.15" customHeight="1" x14ac:dyDescent="0.15">
      <c r="A291" s="18">
        <v>285</v>
      </c>
      <c r="B291" s="34"/>
      <c r="C291" s="34" t="s">
        <v>434</v>
      </c>
      <c r="D291" s="35" t="s">
        <v>436</v>
      </c>
      <c r="E291" s="35"/>
      <c r="F291" s="21" t="s">
        <v>96</v>
      </c>
      <c r="G291" s="57">
        <v>250</v>
      </c>
      <c r="H291" s="69"/>
      <c r="I291" s="60">
        <v>3.45</v>
      </c>
      <c r="J291" s="60">
        <v>862.07</v>
      </c>
      <c r="K291" s="22" t="s">
        <v>97</v>
      </c>
      <c r="L291" s="22">
        <v>250</v>
      </c>
      <c r="M291" s="70">
        <v>125</v>
      </c>
      <c r="N291" s="38" t="s">
        <v>386</v>
      </c>
      <c r="O291" s="29"/>
    </row>
    <row r="292" spans="1:15" s="2" customFormat="1" ht="28.15" customHeight="1" x14ac:dyDescent="0.15">
      <c r="A292" s="18">
        <v>286</v>
      </c>
      <c r="B292" s="34"/>
      <c r="C292" s="34" t="s">
        <v>434</v>
      </c>
      <c r="D292" s="35" t="s">
        <v>437</v>
      </c>
      <c r="E292" s="35"/>
      <c r="F292" s="21" t="s">
        <v>96</v>
      </c>
      <c r="G292" s="57">
        <v>110</v>
      </c>
      <c r="H292" s="69"/>
      <c r="I292" s="60">
        <v>4.91</v>
      </c>
      <c r="J292" s="60">
        <v>540.52</v>
      </c>
      <c r="K292" s="22" t="s">
        <v>97</v>
      </c>
      <c r="L292" s="22">
        <v>110</v>
      </c>
      <c r="M292" s="70">
        <v>55</v>
      </c>
      <c r="N292" s="38" t="s">
        <v>386</v>
      </c>
      <c r="O292" s="29"/>
    </row>
    <row r="293" spans="1:15" s="2" customFormat="1" ht="28.15" customHeight="1" x14ac:dyDescent="0.15">
      <c r="A293" s="18">
        <v>287</v>
      </c>
      <c r="B293" s="34"/>
      <c r="C293" s="34" t="s">
        <v>434</v>
      </c>
      <c r="D293" s="35" t="s">
        <v>438</v>
      </c>
      <c r="E293" s="35"/>
      <c r="F293" s="21" t="s">
        <v>96</v>
      </c>
      <c r="G293" s="57">
        <v>50</v>
      </c>
      <c r="H293" s="69"/>
      <c r="I293" s="60">
        <v>3.45</v>
      </c>
      <c r="J293" s="60">
        <v>172.42</v>
      </c>
      <c r="K293" s="22" t="s">
        <v>97</v>
      </c>
      <c r="L293" s="22">
        <v>50</v>
      </c>
      <c r="M293" s="70">
        <v>25</v>
      </c>
      <c r="N293" s="38" t="s">
        <v>386</v>
      </c>
      <c r="O293" s="29"/>
    </row>
    <row r="294" spans="1:15" s="2" customFormat="1" ht="28.15" customHeight="1" x14ac:dyDescent="0.15">
      <c r="A294" s="18">
        <v>288</v>
      </c>
      <c r="B294" s="34"/>
      <c r="C294" s="34" t="s">
        <v>439</v>
      </c>
      <c r="D294" s="35" t="s">
        <v>440</v>
      </c>
      <c r="E294" s="35"/>
      <c r="F294" s="21" t="s">
        <v>261</v>
      </c>
      <c r="G294" s="57">
        <v>49</v>
      </c>
      <c r="H294" s="69"/>
      <c r="I294" s="60">
        <v>38.049999999999997</v>
      </c>
      <c r="J294" s="60">
        <v>1864.6</v>
      </c>
      <c r="K294" s="22" t="s">
        <v>97</v>
      </c>
      <c r="L294" s="22">
        <v>49</v>
      </c>
      <c r="M294" s="70">
        <v>25</v>
      </c>
      <c r="N294" s="38" t="s">
        <v>386</v>
      </c>
      <c r="O294" s="29"/>
    </row>
    <row r="295" spans="1:15" s="2" customFormat="1" ht="28.15" customHeight="1" x14ac:dyDescent="0.15">
      <c r="A295" s="18">
        <v>289</v>
      </c>
      <c r="B295" s="34"/>
      <c r="C295" s="34" t="s">
        <v>68</v>
      </c>
      <c r="D295" s="35" t="s">
        <v>265</v>
      </c>
      <c r="E295" s="35"/>
      <c r="F295" s="21" t="s">
        <v>58</v>
      </c>
      <c r="G295" s="57">
        <v>126.5</v>
      </c>
      <c r="H295" s="69"/>
      <c r="I295" s="60">
        <v>73.09</v>
      </c>
      <c r="J295" s="60">
        <v>9245.58</v>
      </c>
      <c r="K295" s="22" t="s">
        <v>41</v>
      </c>
      <c r="L295" s="22">
        <v>1541</v>
      </c>
      <c r="M295" s="70">
        <v>2774</v>
      </c>
      <c r="N295" s="38" t="s">
        <v>386</v>
      </c>
      <c r="O295" s="29"/>
    </row>
    <row r="296" spans="1:15" s="2" customFormat="1" ht="28.15" customHeight="1" x14ac:dyDescent="0.15">
      <c r="A296" s="18">
        <v>290</v>
      </c>
      <c r="B296" s="34"/>
      <c r="C296" s="34" t="s">
        <v>441</v>
      </c>
      <c r="D296" s="35" t="s">
        <v>442</v>
      </c>
      <c r="E296" s="35"/>
      <c r="F296" s="21" t="s">
        <v>58</v>
      </c>
      <c r="G296" s="57">
        <v>15</v>
      </c>
      <c r="H296" s="69"/>
      <c r="I296" s="60">
        <v>6.94</v>
      </c>
      <c r="J296" s="60">
        <v>104.04</v>
      </c>
      <c r="K296" s="22" t="s">
        <v>41</v>
      </c>
      <c r="L296" s="22">
        <v>7.5</v>
      </c>
      <c r="M296" s="70">
        <v>14</v>
      </c>
      <c r="N296" s="38" t="s">
        <v>386</v>
      </c>
      <c r="O296" s="29"/>
    </row>
    <row r="297" spans="1:15" s="2" customFormat="1" ht="28.15" customHeight="1" x14ac:dyDescent="0.15">
      <c r="A297" s="18">
        <v>291</v>
      </c>
      <c r="B297" s="34"/>
      <c r="C297" s="34" t="s">
        <v>441</v>
      </c>
      <c r="D297" s="35" t="s">
        <v>443</v>
      </c>
      <c r="E297" s="35"/>
      <c r="F297" s="21" t="s">
        <v>58</v>
      </c>
      <c r="G297" s="57">
        <v>206</v>
      </c>
      <c r="H297" s="69"/>
      <c r="I297" s="60">
        <v>7.72</v>
      </c>
      <c r="J297" s="60">
        <v>1589.9</v>
      </c>
      <c r="K297" s="22" t="s">
        <v>41</v>
      </c>
      <c r="L297" s="22">
        <v>103</v>
      </c>
      <c r="M297" s="70">
        <v>185</v>
      </c>
      <c r="N297" s="38" t="s">
        <v>386</v>
      </c>
      <c r="O297" s="29"/>
    </row>
    <row r="298" spans="1:15" s="2" customFormat="1" ht="28.15" customHeight="1" x14ac:dyDescent="0.15">
      <c r="A298" s="18">
        <v>292</v>
      </c>
      <c r="B298" s="34"/>
      <c r="C298" s="34" t="s">
        <v>441</v>
      </c>
      <c r="D298" s="35" t="s">
        <v>444</v>
      </c>
      <c r="E298" s="35"/>
      <c r="F298" s="21" t="s">
        <v>58</v>
      </c>
      <c r="G298" s="57">
        <v>290</v>
      </c>
      <c r="H298" s="69"/>
      <c r="I298" s="60">
        <v>9.0299999999999994</v>
      </c>
      <c r="J298" s="60">
        <v>2619.19</v>
      </c>
      <c r="K298" s="22" t="s">
        <v>41</v>
      </c>
      <c r="L298" s="22">
        <v>145</v>
      </c>
      <c r="M298" s="70">
        <v>261</v>
      </c>
      <c r="N298" s="38" t="s">
        <v>386</v>
      </c>
      <c r="O298" s="29"/>
    </row>
    <row r="299" spans="1:15" s="2" customFormat="1" ht="28.15" customHeight="1" x14ac:dyDescent="0.15">
      <c r="A299" s="18">
        <v>293</v>
      </c>
      <c r="B299" s="34"/>
      <c r="C299" s="34" t="s">
        <v>441</v>
      </c>
      <c r="D299" s="35" t="s">
        <v>445</v>
      </c>
      <c r="E299" s="35"/>
      <c r="F299" s="21" t="s">
        <v>58</v>
      </c>
      <c r="G299" s="57">
        <v>170</v>
      </c>
      <c r="H299" s="69"/>
      <c r="I299" s="60">
        <v>9.64</v>
      </c>
      <c r="J299" s="60">
        <v>1639.41</v>
      </c>
      <c r="K299" s="22" t="s">
        <v>41</v>
      </c>
      <c r="L299" s="22">
        <v>85</v>
      </c>
      <c r="M299" s="70">
        <v>153</v>
      </c>
      <c r="N299" s="38" t="s">
        <v>386</v>
      </c>
      <c r="O299" s="29"/>
    </row>
    <row r="300" spans="1:15" s="2" customFormat="1" ht="28.15" customHeight="1" x14ac:dyDescent="0.15">
      <c r="A300" s="18">
        <v>294</v>
      </c>
      <c r="B300" s="34"/>
      <c r="C300" s="34" t="s">
        <v>441</v>
      </c>
      <c r="D300" s="35" t="s">
        <v>446</v>
      </c>
      <c r="E300" s="35"/>
      <c r="F300" s="21" t="s">
        <v>58</v>
      </c>
      <c r="G300" s="57">
        <v>50</v>
      </c>
      <c r="H300" s="69"/>
      <c r="I300" s="60">
        <v>10.81</v>
      </c>
      <c r="J300" s="60">
        <v>540.63</v>
      </c>
      <c r="K300" s="22" t="s">
        <v>41</v>
      </c>
      <c r="L300" s="22">
        <v>25</v>
      </c>
      <c r="M300" s="70">
        <v>45</v>
      </c>
      <c r="N300" s="38" t="s">
        <v>386</v>
      </c>
      <c r="O300" s="29"/>
    </row>
    <row r="301" spans="1:15" s="2" customFormat="1" ht="28.15" customHeight="1" x14ac:dyDescent="0.15">
      <c r="A301" s="18">
        <v>295</v>
      </c>
      <c r="B301" s="34"/>
      <c r="C301" s="34" t="s">
        <v>56</v>
      </c>
      <c r="D301" s="35" t="s">
        <v>276</v>
      </c>
      <c r="E301" s="35"/>
      <c r="F301" s="21" t="s">
        <v>58</v>
      </c>
      <c r="G301" s="57">
        <v>180</v>
      </c>
      <c r="H301" s="69"/>
      <c r="I301" s="60">
        <v>27.65</v>
      </c>
      <c r="J301" s="60">
        <v>4976.6499999999996</v>
      </c>
      <c r="K301" s="22" t="s">
        <v>41</v>
      </c>
      <c r="L301" s="22">
        <v>90</v>
      </c>
      <c r="M301" s="70">
        <v>162</v>
      </c>
      <c r="N301" s="38" t="s">
        <v>386</v>
      </c>
      <c r="O301" s="29"/>
    </row>
    <row r="302" spans="1:15" s="2" customFormat="1" ht="28.15" customHeight="1" x14ac:dyDescent="0.15">
      <c r="A302" s="18">
        <v>296</v>
      </c>
      <c r="B302" s="34"/>
      <c r="C302" s="34" t="s">
        <v>56</v>
      </c>
      <c r="D302" s="35" t="s">
        <v>447</v>
      </c>
      <c r="E302" s="35"/>
      <c r="F302" s="21" t="s">
        <v>58</v>
      </c>
      <c r="G302" s="57">
        <v>20</v>
      </c>
      <c r="H302" s="69"/>
      <c r="I302" s="60">
        <v>24.85</v>
      </c>
      <c r="J302" s="60">
        <v>496.92</v>
      </c>
      <c r="K302" s="22" t="s">
        <v>41</v>
      </c>
      <c r="L302" s="22">
        <v>10</v>
      </c>
      <c r="M302" s="70">
        <v>18</v>
      </c>
      <c r="N302" s="38" t="s">
        <v>386</v>
      </c>
      <c r="O302" s="29"/>
    </row>
    <row r="303" spans="1:15" s="2" customFormat="1" ht="28.15" customHeight="1" x14ac:dyDescent="0.15">
      <c r="A303" s="18">
        <v>297</v>
      </c>
      <c r="B303" s="34"/>
      <c r="C303" s="34" t="s">
        <v>56</v>
      </c>
      <c r="D303" s="35" t="s">
        <v>275</v>
      </c>
      <c r="E303" s="35"/>
      <c r="F303" s="21" t="s">
        <v>58</v>
      </c>
      <c r="G303" s="57">
        <v>27</v>
      </c>
      <c r="H303" s="69"/>
      <c r="I303" s="60">
        <v>17.21</v>
      </c>
      <c r="J303" s="60">
        <v>464.54</v>
      </c>
      <c r="K303" s="22" t="s">
        <v>41</v>
      </c>
      <c r="L303" s="22">
        <v>13.5</v>
      </c>
      <c r="M303" s="70">
        <v>24</v>
      </c>
      <c r="N303" s="38" t="s">
        <v>386</v>
      </c>
      <c r="O303" s="29"/>
    </row>
    <row r="304" spans="1:15" s="2" customFormat="1" ht="28.15" customHeight="1" x14ac:dyDescent="0.15">
      <c r="A304" s="18">
        <v>298</v>
      </c>
      <c r="B304" s="34"/>
      <c r="C304" s="34" t="s">
        <v>56</v>
      </c>
      <c r="D304" s="35" t="s">
        <v>277</v>
      </c>
      <c r="E304" s="35"/>
      <c r="F304" s="21" t="s">
        <v>58</v>
      </c>
      <c r="G304" s="57">
        <v>20</v>
      </c>
      <c r="H304" s="69"/>
      <c r="I304" s="60">
        <v>24.48</v>
      </c>
      <c r="J304" s="60">
        <v>489.6</v>
      </c>
      <c r="K304" s="22" t="s">
        <v>41</v>
      </c>
      <c r="L304" s="22">
        <v>10</v>
      </c>
      <c r="M304" s="70">
        <v>18</v>
      </c>
      <c r="N304" s="38" t="s">
        <v>386</v>
      </c>
      <c r="O304" s="29"/>
    </row>
    <row r="305" spans="1:15" s="2" customFormat="1" ht="28.15" customHeight="1" x14ac:dyDescent="0.15">
      <c r="A305" s="18">
        <v>299</v>
      </c>
      <c r="B305" s="34"/>
      <c r="C305" s="34" t="s">
        <v>56</v>
      </c>
      <c r="D305" s="35" t="s">
        <v>448</v>
      </c>
      <c r="E305" s="35"/>
      <c r="F305" s="21" t="s">
        <v>58</v>
      </c>
      <c r="G305" s="57">
        <v>24</v>
      </c>
      <c r="H305" s="69"/>
      <c r="I305" s="60">
        <v>24.77</v>
      </c>
      <c r="J305" s="60">
        <v>594.46</v>
      </c>
      <c r="K305" s="22" t="s">
        <v>41</v>
      </c>
      <c r="L305" s="22">
        <v>12</v>
      </c>
      <c r="M305" s="70">
        <v>22</v>
      </c>
      <c r="N305" s="38" t="s">
        <v>386</v>
      </c>
      <c r="O305" s="29"/>
    </row>
    <row r="306" spans="1:15" s="2" customFormat="1" ht="28.15" customHeight="1" x14ac:dyDescent="0.15">
      <c r="A306" s="18">
        <v>300</v>
      </c>
      <c r="B306" s="34"/>
      <c r="C306" s="34" t="s">
        <v>56</v>
      </c>
      <c r="D306" s="35" t="s">
        <v>278</v>
      </c>
      <c r="E306" s="35"/>
      <c r="F306" s="21" t="s">
        <v>58</v>
      </c>
      <c r="G306" s="57">
        <v>105</v>
      </c>
      <c r="H306" s="69"/>
      <c r="I306" s="60">
        <v>16.350000000000001</v>
      </c>
      <c r="J306" s="60">
        <v>1716.96</v>
      </c>
      <c r="K306" s="22" t="s">
        <v>41</v>
      </c>
      <c r="L306" s="22">
        <v>52.5</v>
      </c>
      <c r="M306" s="70">
        <v>95</v>
      </c>
      <c r="N306" s="38" t="s">
        <v>386</v>
      </c>
      <c r="O306" s="29"/>
    </row>
    <row r="307" spans="1:15" s="2" customFormat="1" ht="28.15" customHeight="1" x14ac:dyDescent="0.15">
      <c r="A307" s="18">
        <v>301</v>
      </c>
      <c r="B307" s="34"/>
      <c r="C307" s="34" t="s">
        <v>279</v>
      </c>
      <c r="D307" s="35" t="s">
        <v>281</v>
      </c>
      <c r="E307" s="35"/>
      <c r="F307" s="21" t="s">
        <v>58</v>
      </c>
      <c r="G307" s="57">
        <v>4</v>
      </c>
      <c r="H307" s="69"/>
      <c r="I307" s="60">
        <v>15.58</v>
      </c>
      <c r="J307" s="60">
        <v>62.31</v>
      </c>
      <c r="K307" s="22" t="s">
        <v>41</v>
      </c>
      <c r="L307" s="22">
        <v>2</v>
      </c>
      <c r="M307" s="70">
        <v>4</v>
      </c>
      <c r="N307" s="38" t="s">
        <v>386</v>
      </c>
      <c r="O307" s="29"/>
    </row>
    <row r="308" spans="1:15" s="2" customFormat="1" ht="28.15" customHeight="1" x14ac:dyDescent="0.15">
      <c r="A308" s="18">
        <v>302</v>
      </c>
      <c r="B308" s="34"/>
      <c r="C308" s="34" t="s">
        <v>279</v>
      </c>
      <c r="D308" s="35" t="s">
        <v>449</v>
      </c>
      <c r="E308" s="35"/>
      <c r="F308" s="21" t="s">
        <v>58</v>
      </c>
      <c r="G308" s="57">
        <v>16</v>
      </c>
      <c r="H308" s="69"/>
      <c r="I308" s="60">
        <v>15.99</v>
      </c>
      <c r="J308" s="60">
        <v>255.88</v>
      </c>
      <c r="K308" s="22" t="s">
        <v>41</v>
      </c>
      <c r="L308" s="22">
        <v>8</v>
      </c>
      <c r="M308" s="70">
        <v>14</v>
      </c>
      <c r="N308" s="38" t="s">
        <v>386</v>
      </c>
      <c r="O308" s="29"/>
    </row>
    <row r="309" spans="1:15" s="2" customFormat="1" ht="28.15" customHeight="1" x14ac:dyDescent="0.15">
      <c r="A309" s="18">
        <v>303</v>
      </c>
      <c r="B309" s="34"/>
      <c r="C309" s="34" t="s">
        <v>293</v>
      </c>
      <c r="D309" s="35" t="s">
        <v>306</v>
      </c>
      <c r="E309" s="35"/>
      <c r="F309" s="21" t="s">
        <v>40</v>
      </c>
      <c r="G309" s="57">
        <v>32</v>
      </c>
      <c r="H309" s="69"/>
      <c r="I309" s="60">
        <v>49.19</v>
      </c>
      <c r="J309" s="60">
        <v>1574.2</v>
      </c>
      <c r="K309" s="22" t="s">
        <v>44</v>
      </c>
      <c r="L309" s="22">
        <v>262</v>
      </c>
      <c r="M309" s="70">
        <v>472</v>
      </c>
      <c r="N309" s="38" t="s">
        <v>386</v>
      </c>
      <c r="O309" s="29"/>
    </row>
    <row r="310" spans="1:15" s="2" customFormat="1" ht="28.15" customHeight="1" x14ac:dyDescent="0.15">
      <c r="A310" s="18">
        <v>304</v>
      </c>
      <c r="B310" s="34"/>
      <c r="C310" s="34" t="s">
        <v>293</v>
      </c>
      <c r="D310" s="35" t="s">
        <v>450</v>
      </c>
      <c r="E310" s="35"/>
      <c r="F310" s="21" t="s">
        <v>40</v>
      </c>
      <c r="G310" s="57">
        <v>489</v>
      </c>
      <c r="H310" s="69"/>
      <c r="I310" s="60">
        <v>31.73</v>
      </c>
      <c r="J310" s="60">
        <v>15518.18</v>
      </c>
      <c r="K310" s="22" t="s">
        <v>44</v>
      </c>
      <c r="L310" s="22">
        <v>2586</v>
      </c>
      <c r="M310" s="70">
        <v>4655</v>
      </c>
      <c r="N310" s="38" t="s">
        <v>386</v>
      </c>
      <c r="O310" s="29"/>
    </row>
    <row r="311" spans="1:15" s="2" customFormat="1" ht="28.15" customHeight="1" x14ac:dyDescent="0.15">
      <c r="A311" s="18">
        <v>305</v>
      </c>
      <c r="B311" s="34"/>
      <c r="C311" s="34" t="s">
        <v>296</v>
      </c>
      <c r="D311" s="35" t="s">
        <v>451</v>
      </c>
      <c r="E311" s="35"/>
      <c r="F311" s="21" t="s">
        <v>115</v>
      </c>
      <c r="G311" s="57">
        <v>74</v>
      </c>
      <c r="H311" s="69"/>
      <c r="I311" s="60">
        <v>146.69</v>
      </c>
      <c r="J311" s="60">
        <v>10854.74</v>
      </c>
      <c r="K311" s="22" t="s">
        <v>44</v>
      </c>
      <c r="L311" s="22">
        <v>1809</v>
      </c>
      <c r="M311" s="70">
        <v>3256</v>
      </c>
      <c r="N311" s="38" t="s">
        <v>386</v>
      </c>
      <c r="O311" s="29"/>
    </row>
    <row r="312" spans="1:15" s="2" customFormat="1" ht="28.15" customHeight="1" x14ac:dyDescent="0.15">
      <c r="A312" s="18">
        <v>306</v>
      </c>
      <c r="B312" s="34"/>
      <c r="C312" s="34" t="s">
        <v>296</v>
      </c>
      <c r="D312" s="35" t="s">
        <v>298</v>
      </c>
      <c r="E312" s="35"/>
      <c r="F312" s="21" t="s">
        <v>115</v>
      </c>
      <c r="G312" s="57">
        <v>23</v>
      </c>
      <c r="H312" s="69"/>
      <c r="I312" s="60">
        <v>304.62</v>
      </c>
      <c r="J312" s="60">
        <v>7006.24</v>
      </c>
      <c r="K312" s="22" t="s">
        <v>44</v>
      </c>
      <c r="L312" s="22">
        <v>1168</v>
      </c>
      <c r="M312" s="70">
        <v>2102</v>
      </c>
      <c r="N312" s="38" t="s">
        <v>386</v>
      </c>
      <c r="O312" s="29"/>
    </row>
    <row r="313" spans="1:15" s="2" customFormat="1" ht="28.15" customHeight="1" x14ac:dyDescent="0.15">
      <c r="A313" s="18">
        <v>307</v>
      </c>
      <c r="B313" s="34"/>
      <c r="C313" s="34" t="s">
        <v>296</v>
      </c>
      <c r="D313" s="35" t="s">
        <v>301</v>
      </c>
      <c r="E313" s="35"/>
      <c r="F313" s="21" t="s">
        <v>115</v>
      </c>
      <c r="G313" s="57">
        <v>71</v>
      </c>
      <c r="H313" s="69"/>
      <c r="I313" s="60">
        <v>229.06</v>
      </c>
      <c r="J313" s="60">
        <v>16263.03</v>
      </c>
      <c r="K313" s="22" t="s">
        <v>44</v>
      </c>
      <c r="L313" s="22">
        <v>2711</v>
      </c>
      <c r="M313" s="70">
        <v>4880</v>
      </c>
      <c r="N313" s="38" t="s">
        <v>386</v>
      </c>
      <c r="O313" s="29"/>
    </row>
    <row r="314" spans="1:15" s="2" customFormat="1" ht="28.15" customHeight="1" x14ac:dyDescent="0.15">
      <c r="A314" s="18">
        <v>308</v>
      </c>
      <c r="B314" s="34"/>
      <c r="C314" s="34" t="s">
        <v>303</v>
      </c>
      <c r="D314" s="35" t="s">
        <v>43</v>
      </c>
      <c r="E314" s="35"/>
      <c r="F314" s="21" t="s">
        <v>40</v>
      </c>
      <c r="G314" s="57">
        <v>7</v>
      </c>
      <c r="H314" s="69"/>
      <c r="I314" s="60">
        <v>115.4</v>
      </c>
      <c r="J314" s="60">
        <v>807.83</v>
      </c>
      <c r="K314" s="22" t="s">
        <v>44</v>
      </c>
      <c r="L314" s="22">
        <v>135</v>
      </c>
      <c r="M314" s="70">
        <v>243</v>
      </c>
      <c r="N314" s="38" t="s">
        <v>386</v>
      </c>
      <c r="O314" s="29"/>
    </row>
    <row r="315" spans="1:15" s="2" customFormat="1" ht="28.15" customHeight="1" x14ac:dyDescent="0.15">
      <c r="A315" s="18">
        <v>309</v>
      </c>
      <c r="B315" s="34"/>
      <c r="C315" s="34" t="s">
        <v>452</v>
      </c>
      <c r="D315" s="35" t="s">
        <v>453</v>
      </c>
      <c r="E315" s="35"/>
      <c r="F315" s="21" t="s">
        <v>40</v>
      </c>
      <c r="G315" s="57">
        <v>2</v>
      </c>
      <c r="H315" s="69"/>
      <c r="I315" s="60">
        <v>324.37</v>
      </c>
      <c r="J315" s="60">
        <v>648.74</v>
      </c>
      <c r="K315" s="22" t="s">
        <v>44</v>
      </c>
      <c r="L315" s="22">
        <v>108</v>
      </c>
      <c r="M315" s="70">
        <v>194</v>
      </c>
      <c r="N315" s="38" t="s">
        <v>386</v>
      </c>
      <c r="O315" s="29"/>
    </row>
    <row r="316" spans="1:15" s="2" customFormat="1" ht="28.15" customHeight="1" x14ac:dyDescent="0.15">
      <c r="A316" s="18">
        <v>310</v>
      </c>
      <c r="B316" s="34"/>
      <c r="C316" s="34" t="s">
        <v>322</v>
      </c>
      <c r="D316" s="35" t="s">
        <v>454</v>
      </c>
      <c r="E316" s="35"/>
      <c r="F316" s="21" t="s">
        <v>40</v>
      </c>
      <c r="G316" s="57">
        <v>31</v>
      </c>
      <c r="H316" s="69"/>
      <c r="I316" s="60">
        <v>39.6</v>
      </c>
      <c r="J316" s="60">
        <v>1227.54</v>
      </c>
      <c r="K316" s="22" t="s">
        <v>44</v>
      </c>
      <c r="L316" s="22">
        <v>205</v>
      </c>
      <c r="M316" s="70">
        <v>369</v>
      </c>
      <c r="N316" s="38" t="s">
        <v>386</v>
      </c>
      <c r="O316" s="29"/>
    </row>
    <row r="317" spans="1:15" s="2" customFormat="1" ht="28.15" customHeight="1" x14ac:dyDescent="0.15">
      <c r="A317" s="18">
        <v>311</v>
      </c>
      <c r="B317" s="34"/>
      <c r="C317" s="34" t="s">
        <v>322</v>
      </c>
      <c r="D317" s="35" t="s">
        <v>455</v>
      </c>
      <c r="E317" s="35"/>
      <c r="F317" s="21" t="s">
        <v>40</v>
      </c>
      <c r="G317" s="57">
        <v>183</v>
      </c>
      <c r="H317" s="69"/>
      <c r="I317" s="60">
        <v>45.6</v>
      </c>
      <c r="J317" s="60">
        <v>8344.6200000000008</v>
      </c>
      <c r="K317" s="22" t="s">
        <v>44</v>
      </c>
      <c r="L317" s="22">
        <v>1391</v>
      </c>
      <c r="M317" s="70">
        <v>2504</v>
      </c>
      <c r="N317" s="38" t="s">
        <v>386</v>
      </c>
      <c r="O317" s="29"/>
    </row>
    <row r="318" spans="1:15" s="2" customFormat="1" ht="28.15" customHeight="1" x14ac:dyDescent="0.15">
      <c r="A318" s="18">
        <v>312</v>
      </c>
      <c r="B318" s="34"/>
      <c r="C318" s="34" t="s">
        <v>456</v>
      </c>
      <c r="D318" s="35" t="s">
        <v>457</v>
      </c>
      <c r="E318" s="35"/>
      <c r="F318" s="21" t="s">
        <v>40</v>
      </c>
      <c r="G318" s="57">
        <v>52</v>
      </c>
      <c r="H318" s="69"/>
      <c r="I318" s="60">
        <v>17.39</v>
      </c>
      <c r="J318" s="60">
        <v>904.28</v>
      </c>
      <c r="K318" s="22" t="s">
        <v>44</v>
      </c>
      <c r="L318" s="22">
        <v>151</v>
      </c>
      <c r="M318" s="70">
        <v>272</v>
      </c>
      <c r="N318" s="38" t="s">
        <v>386</v>
      </c>
      <c r="O318" s="29"/>
    </row>
    <row r="319" spans="1:15" s="2" customFormat="1" ht="28.15" customHeight="1" x14ac:dyDescent="0.15">
      <c r="A319" s="18">
        <v>313</v>
      </c>
      <c r="B319" s="34"/>
      <c r="C319" s="34" t="s">
        <v>458</v>
      </c>
      <c r="D319" s="35" t="s">
        <v>459</v>
      </c>
      <c r="E319" s="35"/>
      <c r="F319" s="21" t="s">
        <v>40</v>
      </c>
      <c r="G319" s="57">
        <v>34</v>
      </c>
      <c r="H319" s="69"/>
      <c r="I319" s="60">
        <v>92</v>
      </c>
      <c r="J319" s="60">
        <v>3128.12</v>
      </c>
      <c r="K319" s="22" t="s">
        <v>44</v>
      </c>
      <c r="L319" s="22">
        <v>521</v>
      </c>
      <c r="M319" s="70">
        <v>938</v>
      </c>
      <c r="N319" s="38" t="s">
        <v>386</v>
      </c>
      <c r="O319" s="29"/>
    </row>
    <row r="320" spans="1:15" s="2" customFormat="1" ht="28.15" customHeight="1" x14ac:dyDescent="0.15">
      <c r="A320" s="18">
        <v>314</v>
      </c>
      <c r="B320" s="34"/>
      <c r="C320" s="34" t="s">
        <v>324</v>
      </c>
      <c r="D320" s="35" t="s">
        <v>325</v>
      </c>
      <c r="E320" s="35"/>
      <c r="F320" s="21" t="s">
        <v>40</v>
      </c>
      <c r="G320" s="57">
        <v>120</v>
      </c>
      <c r="H320" s="69"/>
      <c r="I320" s="60">
        <v>30.37</v>
      </c>
      <c r="J320" s="60">
        <v>3644.89</v>
      </c>
      <c r="K320" s="22" t="s">
        <v>41</v>
      </c>
      <c r="L320" s="22">
        <v>607</v>
      </c>
      <c r="M320" s="70">
        <v>1093</v>
      </c>
      <c r="N320" s="38" t="s">
        <v>386</v>
      </c>
      <c r="O320" s="29"/>
    </row>
    <row r="321" spans="1:15" s="2" customFormat="1" ht="28.15" customHeight="1" x14ac:dyDescent="0.15">
      <c r="A321" s="18">
        <v>315</v>
      </c>
      <c r="B321" s="34"/>
      <c r="C321" s="34" t="s">
        <v>324</v>
      </c>
      <c r="D321" s="35" t="s">
        <v>460</v>
      </c>
      <c r="E321" s="35"/>
      <c r="F321" s="21" t="s">
        <v>40</v>
      </c>
      <c r="G321" s="57">
        <v>81</v>
      </c>
      <c r="H321" s="69"/>
      <c r="I321" s="60">
        <v>30.55</v>
      </c>
      <c r="J321" s="60">
        <v>2474.31</v>
      </c>
      <c r="K321" s="22" t="s">
        <v>41</v>
      </c>
      <c r="L321" s="22">
        <v>412</v>
      </c>
      <c r="M321" s="70">
        <v>742</v>
      </c>
      <c r="N321" s="38" t="s">
        <v>386</v>
      </c>
      <c r="O321" s="29"/>
    </row>
    <row r="322" spans="1:15" s="2" customFormat="1" ht="28.15" customHeight="1" x14ac:dyDescent="0.15">
      <c r="A322" s="18">
        <v>316</v>
      </c>
      <c r="B322" s="34"/>
      <c r="C322" s="34" t="s">
        <v>330</v>
      </c>
      <c r="D322" s="35" t="s">
        <v>332</v>
      </c>
      <c r="E322" s="35"/>
      <c r="F322" s="21" t="s">
        <v>40</v>
      </c>
      <c r="G322" s="57">
        <v>275</v>
      </c>
      <c r="H322" s="69"/>
      <c r="I322" s="60">
        <v>24.46</v>
      </c>
      <c r="J322" s="60">
        <v>6727.85</v>
      </c>
      <c r="K322" s="22" t="s">
        <v>41</v>
      </c>
      <c r="L322" s="22">
        <v>1121</v>
      </c>
      <c r="M322" s="70">
        <v>2018</v>
      </c>
      <c r="N322" s="38" t="s">
        <v>386</v>
      </c>
      <c r="O322" s="29"/>
    </row>
    <row r="323" spans="1:15" s="2" customFormat="1" ht="28.15" customHeight="1" x14ac:dyDescent="0.15">
      <c r="A323" s="18">
        <v>317</v>
      </c>
      <c r="B323" s="34"/>
      <c r="C323" s="34" t="s">
        <v>326</v>
      </c>
      <c r="D323" s="35" t="s">
        <v>327</v>
      </c>
      <c r="E323" s="35"/>
      <c r="F323" s="21" t="s">
        <v>40</v>
      </c>
      <c r="G323" s="57">
        <v>12</v>
      </c>
      <c r="H323" s="69"/>
      <c r="I323" s="60">
        <v>25.69</v>
      </c>
      <c r="J323" s="60">
        <v>308.23</v>
      </c>
      <c r="K323" s="22" t="s">
        <v>41</v>
      </c>
      <c r="L323" s="22">
        <v>51</v>
      </c>
      <c r="M323" s="70">
        <v>92</v>
      </c>
      <c r="N323" s="38" t="s">
        <v>386</v>
      </c>
      <c r="O323" s="29"/>
    </row>
    <row r="324" spans="1:15" s="2" customFormat="1" ht="28.15" customHeight="1" x14ac:dyDescent="0.15">
      <c r="A324" s="18">
        <v>318</v>
      </c>
      <c r="B324" s="34"/>
      <c r="C324" s="34" t="s">
        <v>335</v>
      </c>
      <c r="D324" s="35" t="s">
        <v>336</v>
      </c>
      <c r="E324" s="35"/>
      <c r="F324" s="21" t="s">
        <v>112</v>
      </c>
      <c r="G324" s="57">
        <v>12</v>
      </c>
      <c r="H324" s="69"/>
      <c r="I324" s="60">
        <v>56.64</v>
      </c>
      <c r="J324" s="60">
        <v>679.62</v>
      </c>
      <c r="K324" s="22" t="s">
        <v>41</v>
      </c>
      <c r="L324" s="22">
        <v>113</v>
      </c>
      <c r="M324" s="70">
        <v>203</v>
      </c>
      <c r="N324" s="38" t="s">
        <v>386</v>
      </c>
      <c r="O324" s="29"/>
    </row>
    <row r="325" spans="1:15" s="2" customFormat="1" ht="28.15" customHeight="1" x14ac:dyDescent="0.15">
      <c r="A325" s="18">
        <v>319</v>
      </c>
      <c r="B325" s="34"/>
      <c r="C325" s="34" t="s">
        <v>54</v>
      </c>
      <c r="D325" s="35" t="s">
        <v>343</v>
      </c>
      <c r="E325" s="35"/>
      <c r="F325" s="21" t="s">
        <v>40</v>
      </c>
      <c r="G325" s="57">
        <v>13</v>
      </c>
      <c r="H325" s="69"/>
      <c r="I325" s="60">
        <v>39.090000000000003</v>
      </c>
      <c r="J325" s="60">
        <v>508.11</v>
      </c>
      <c r="K325" s="22" t="s">
        <v>41</v>
      </c>
      <c r="L325" s="22">
        <v>85</v>
      </c>
      <c r="M325" s="70">
        <v>153</v>
      </c>
      <c r="N325" s="38" t="s">
        <v>386</v>
      </c>
      <c r="O325" s="29"/>
    </row>
    <row r="326" spans="1:15" s="2" customFormat="1" ht="28.15" customHeight="1" x14ac:dyDescent="0.15">
      <c r="A326" s="18">
        <v>320</v>
      </c>
      <c r="B326" s="34"/>
      <c r="C326" s="34" t="s">
        <v>54</v>
      </c>
      <c r="D326" s="35" t="s">
        <v>461</v>
      </c>
      <c r="E326" s="35"/>
      <c r="F326" s="21" t="s">
        <v>40</v>
      </c>
      <c r="G326" s="57">
        <v>83</v>
      </c>
      <c r="H326" s="69"/>
      <c r="I326" s="60">
        <v>56.92</v>
      </c>
      <c r="J326" s="60">
        <v>4724.62</v>
      </c>
      <c r="K326" s="22" t="s">
        <v>41</v>
      </c>
      <c r="L326" s="22">
        <v>787</v>
      </c>
      <c r="M326" s="70">
        <v>1417</v>
      </c>
      <c r="N326" s="38" t="s">
        <v>386</v>
      </c>
      <c r="O326" s="29"/>
    </row>
    <row r="327" spans="1:15" s="2" customFormat="1" ht="28.15" customHeight="1" x14ac:dyDescent="0.15">
      <c r="A327" s="18">
        <v>321</v>
      </c>
      <c r="B327" s="34"/>
      <c r="C327" s="34" t="s">
        <v>462</v>
      </c>
      <c r="D327" s="35" t="s">
        <v>463</v>
      </c>
      <c r="E327" s="35"/>
      <c r="F327" s="21" t="s">
        <v>58</v>
      </c>
      <c r="G327" s="57">
        <v>158</v>
      </c>
      <c r="H327" s="69"/>
      <c r="I327" s="60">
        <v>35.03</v>
      </c>
      <c r="J327" s="60">
        <v>5535.35</v>
      </c>
      <c r="K327" s="22" t="s">
        <v>41</v>
      </c>
      <c r="L327" s="22">
        <v>923</v>
      </c>
      <c r="M327" s="70">
        <v>1661</v>
      </c>
      <c r="N327" s="38" t="s">
        <v>386</v>
      </c>
      <c r="O327" s="29"/>
    </row>
    <row r="328" spans="1:15" s="2" customFormat="1" ht="28.15" customHeight="1" x14ac:dyDescent="0.15">
      <c r="A328" s="18">
        <v>322</v>
      </c>
      <c r="B328" s="34"/>
      <c r="C328" s="34" t="s">
        <v>77</v>
      </c>
      <c r="D328" s="35" t="s">
        <v>464</v>
      </c>
      <c r="E328" s="35"/>
      <c r="F328" s="21" t="s">
        <v>76</v>
      </c>
      <c r="G328" s="57">
        <v>1</v>
      </c>
      <c r="H328" s="69"/>
      <c r="I328" s="60">
        <v>68852.88</v>
      </c>
      <c r="J328" s="60">
        <v>68852.88</v>
      </c>
      <c r="K328" s="22" t="s">
        <v>44</v>
      </c>
      <c r="L328" s="22">
        <v>3000</v>
      </c>
      <c r="M328" s="70">
        <v>5400</v>
      </c>
      <c r="N328" s="38" t="s">
        <v>386</v>
      </c>
      <c r="O328" s="29"/>
    </row>
    <row r="329" spans="1:15" s="2" customFormat="1" ht="28.15" customHeight="1" x14ac:dyDescent="0.15">
      <c r="A329" s="18">
        <v>323</v>
      </c>
      <c r="B329" s="34"/>
      <c r="C329" s="34" t="s">
        <v>77</v>
      </c>
      <c r="D329" s="35" t="s">
        <v>465</v>
      </c>
      <c r="E329" s="35"/>
      <c r="F329" s="21" t="s">
        <v>76</v>
      </c>
      <c r="G329" s="57">
        <v>1</v>
      </c>
      <c r="H329" s="69"/>
      <c r="I329" s="60">
        <v>53086.92</v>
      </c>
      <c r="J329" s="60">
        <v>53086.92</v>
      </c>
      <c r="K329" s="22" t="s">
        <v>44</v>
      </c>
      <c r="L329" s="22">
        <v>3000</v>
      </c>
      <c r="M329" s="70">
        <v>5400</v>
      </c>
      <c r="N329" s="38" t="s">
        <v>386</v>
      </c>
      <c r="O329" s="29"/>
    </row>
    <row r="330" spans="1:15" s="2" customFormat="1" ht="28.15" customHeight="1" x14ac:dyDescent="0.15">
      <c r="A330" s="18">
        <v>324</v>
      </c>
      <c r="B330" s="34"/>
      <c r="C330" s="34" t="s">
        <v>77</v>
      </c>
      <c r="D330" s="35" t="s">
        <v>466</v>
      </c>
      <c r="E330" s="35"/>
      <c r="F330" s="21" t="s">
        <v>76</v>
      </c>
      <c r="G330" s="57">
        <v>5</v>
      </c>
      <c r="H330" s="69"/>
      <c r="I330" s="60">
        <v>25820.12</v>
      </c>
      <c r="J330" s="60">
        <v>129100.58</v>
      </c>
      <c r="K330" s="22" t="s">
        <v>44</v>
      </c>
      <c r="L330" s="22">
        <v>1400</v>
      </c>
      <c r="M330" s="70">
        <v>2520</v>
      </c>
      <c r="N330" s="38" t="s">
        <v>386</v>
      </c>
      <c r="O330" s="29"/>
    </row>
    <row r="331" spans="1:15" s="2" customFormat="1" ht="28.15" customHeight="1" x14ac:dyDescent="0.15">
      <c r="A331" s="18">
        <v>325</v>
      </c>
      <c r="B331" s="34"/>
      <c r="C331" s="34" t="s">
        <v>77</v>
      </c>
      <c r="D331" s="35" t="s">
        <v>467</v>
      </c>
      <c r="E331" s="35"/>
      <c r="F331" s="21" t="s">
        <v>76</v>
      </c>
      <c r="G331" s="57">
        <v>7</v>
      </c>
      <c r="H331" s="69"/>
      <c r="I331" s="60">
        <v>22131.51</v>
      </c>
      <c r="J331" s="60">
        <v>154920.56</v>
      </c>
      <c r="K331" s="22" t="s">
        <v>44</v>
      </c>
      <c r="L331" s="22">
        <v>1200</v>
      </c>
      <c r="M331" s="70">
        <v>2160</v>
      </c>
      <c r="N331" s="38" t="s">
        <v>386</v>
      </c>
      <c r="O331" s="29"/>
    </row>
    <row r="332" spans="1:15" s="2" customFormat="1" ht="28.15" customHeight="1" x14ac:dyDescent="0.15">
      <c r="A332" s="18">
        <v>326</v>
      </c>
      <c r="B332" s="34"/>
      <c r="C332" s="34" t="s">
        <v>77</v>
      </c>
      <c r="D332" s="35" t="s">
        <v>468</v>
      </c>
      <c r="E332" s="35"/>
      <c r="F332" s="21" t="s">
        <v>76</v>
      </c>
      <c r="G332" s="57">
        <v>1</v>
      </c>
      <c r="H332" s="69"/>
      <c r="I332" s="60">
        <v>72946.27</v>
      </c>
      <c r="J332" s="60">
        <v>72946.27</v>
      </c>
      <c r="K332" s="22" t="s">
        <v>44</v>
      </c>
      <c r="L332" s="22">
        <v>2500</v>
      </c>
      <c r="M332" s="70">
        <v>4500</v>
      </c>
      <c r="N332" s="38" t="s">
        <v>386</v>
      </c>
      <c r="O332" s="29"/>
    </row>
    <row r="333" spans="1:15" s="2" customFormat="1" ht="28.15" customHeight="1" x14ac:dyDescent="0.15">
      <c r="A333" s="18">
        <v>327</v>
      </c>
      <c r="B333" s="34"/>
      <c r="C333" s="34" t="s">
        <v>77</v>
      </c>
      <c r="D333" s="35" t="s">
        <v>469</v>
      </c>
      <c r="E333" s="35"/>
      <c r="F333" s="21" t="s">
        <v>76</v>
      </c>
      <c r="G333" s="57">
        <v>0.84499999999999997</v>
      </c>
      <c r="H333" s="69"/>
      <c r="I333" s="60">
        <v>18505.330000000002</v>
      </c>
      <c r="J333" s="60">
        <v>15637</v>
      </c>
      <c r="K333" s="22" t="s">
        <v>44</v>
      </c>
      <c r="L333" s="22">
        <v>1200</v>
      </c>
      <c r="M333" s="70">
        <v>2160</v>
      </c>
      <c r="N333" s="38" t="s">
        <v>386</v>
      </c>
      <c r="O333" s="29"/>
    </row>
    <row r="334" spans="1:15" s="2" customFormat="1" ht="28.15" customHeight="1" x14ac:dyDescent="0.15">
      <c r="A334" s="18">
        <v>328</v>
      </c>
      <c r="B334" s="34"/>
      <c r="C334" s="34" t="s">
        <v>81</v>
      </c>
      <c r="D334" s="35" t="s">
        <v>470</v>
      </c>
      <c r="E334" s="35"/>
      <c r="F334" s="21" t="s">
        <v>115</v>
      </c>
      <c r="G334" s="57">
        <v>1</v>
      </c>
      <c r="H334" s="69"/>
      <c r="I334" s="60">
        <v>8745.41</v>
      </c>
      <c r="J334" s="60">
        <v>8745.41</v>
      </c>
      <c r="K334" s="22" t="s">
        <v>41</v>
      </c>
      <c r="L334" s="22">
        <v>1458</v>
      </c>
      <c r="M334" s="70">
        <v>2624</v>
      </c>
      <c r="N334" s="38" t="s">
        <v>386</v>
      </c>
      <c r="O334" s="29"/>
    </row>
    <row r="335" spans="1:15" s="2" customFormat="1" ht="28.15" customHeight="1" x14ac:dyDescent="0.15">
      <c r="A335" s="18">
        <v>329</v>
      </c>
      <c r="B335" s="34"/>
      <c r="C335" s="34" t="s">
        <v>81</v>
      </c>
      <c r="D335" s="35" t="s">
        <v>471</v>
      </c>
      <c r="E335" s="35"/>
      <c r="F335" s="21" t="s">
        <v>115</v>
      </c>
      <c r="G335" s="57">
        <v>16</v>
      </c>
      <c r="H335" s="69"/>
      <c r="I335" s="60">
        <v>193.74</v>
      </c>
      <c r="J335" s="60">
        <v>3099.86</v>
      </c>
      <c r="K335" s="22" t="s">
        <v>41</v>
      </c>
      <c r="L335" s="22">
        <v>517</v>
      </c>
      <c r="M335" s="70">
        <v>931</v>
      </c>
      <c r="N335" s="38" t="s">
        <v>386</v>
      </c>
      <c r="O335" s="29"/>
    </row>
    <row r="336" spans="1:15" s="2" customFormat="1" ht="28.15" customHeight="1" x14ac:dyDescent="0.15">
      <c r="A336" s="18">
        <v>330</v>
      </c>
      <c r="B336" s="34"/>
      <c r="C336" s="34" t="s">
        <v>81</v>
      </c>
      <c r="D336" s="35" t="s">
        <v>472</v>
      </c>
      <c r="E336" s="35"/>
      <c r="F336" s="21" t="s">
        <v>115</v>
      </c>
      <c r="G336" s="57">
        <v>12</v>
      </c>
      <c r="H336" s="69"/>
      <c r="I336" s="60">
        <v>596.9</v>
      </c>
      <c r="J336" s="60">
        <v>7162.79</v>
      </c>
      <c r="K336" s="22" t="s">
        <v>41</v>
      </c>
      <c r="L336" s="22">
        <v>1194</v>
      </c>
      <c r="M336" s="70">
        <v>2149</v>
      </c>
      <c r="N336" s="38" t="s">
        <v>386</v>
      </c>
      <c r="O336" s="29"/>
    </row>
    <row r="337" spans="1:15" s="2" customFormat="1" ht="28.15" customHeight="1" x14ac:dyDescent="0.15">
      <c r="A337" s="18">
        <v>331</v>
      </c>
      <c r="B337" s="34"/>
      <c r="C337" s="34" t="s">
        <v>61</v>
      </c>
      <c r="D337" s="35" t="s">
        <v>473</v>
      </c>
      <c r="E337" s="35"/>
      <c r="F337" s="21" t="s">
        <v>119</v>
      </c>
      <c r="G337" s="57">
        <v>1450</v>
      </c>
      <c r="H337" s="69"/>
      <c r="I337" s="60">
        <v>4.91</v>
      </c>
      <c r="J337" s="60">
        <v>7122.19</v>
      </c>
      <c r="K337" s="22" t="s">
        <v>61</v>
      </c>
      <c r="L337" s="22">
        <v>2373</v>
      </c>
      <c r="M337" s="70">
        <v>4746</v>
      </c>
      <c r="N337" s="38" t="s">
        <v>386</v>
      </c>
      <c r="O337" s="29"/>
    </row>
    <row r="338" spans="1:15" s="2" customFormat="1" ht="28.15" customHeight="1" x14ac:dyDescent="0.15">
      <c r="A338" s="18">
        <v>332</v>
      </c>
      <c r="B338" s="34"/>
      <c r="C338" s="34" t="s">
        <v>61</v>
      </c>
      <c r="D338" s="35" t="s">
        <v>474</v>
      </c>
      <c r="E338" s="35"/>
      <c r="F338" s="21" t="s">
        <v>35</v>
      </c>
      <c r="G338" s="57">
        <v>55.6</v>
      </c>
      <c r="H338" s="69"/>
      <c r="I338" s="60">
        <v>10.74</v>
      </c>
      <c r="J338" s="60">
        <v>597.35</v>
      </c>
      <c r="K338" s="22" t="s">
        <v>61</v>
      </c>
      <c r="L338" s="22">
        <v>56</v>
      </c>
      <c r="M338" s="70">
        <v>112</v>
      </c>
      <c r="N338" s="38" t="s">
        <v>386</v>
      </c>
      <c r="O338" s="29"/>
    </row>
    <row r="339" spans="1:15" s="2" customFormat="1" ht="28.15" customHeight="1" x14ac:dyDescent="0.15">
      <c r="A339" s="18">
        <v>333</v>
      </c>
      <c r="B339" s="34"/>
      <c r="C339" s="34" t="s">
        <v>361</v>
      </c>
      <c r="D339" s="35" t="s">
        <v>362</v>
      </c>
      <c r="E339" s="35"/>
      <c r="F339" s="21" t="s">
        <v>261</v>
      </c>
      <c r="G339" s="57">
        <v>4600</v>
      </c>
      <c r="H339" s="69"/>
      <c r="I339" s="60">
        <v>0.49</v>
      </c>
      <c r="J339" s="60">
        <v>2254.63</v>
      </c>
      <c r="K339" s="22" t="s">
        <v>41</v>
      </c>
      <c r="L339" s="22">
        <v>376</v>
      </c>
      <c r="M339" s="70">
        <v>677</v>
      </c>
      <c r="N339" s="38" t="s">
        <v>386</v>
      </c>
      <c r="O339" s="29"/>
    </row>
    <row r="340" spans="1:15" s="2" customFormat="1" ht="28.15" customHeight="1" x14ac:dyDescent="0.15">
      <c r="A340" s="18">
        <v>334</v>
      </c>
      <c r="B340" s="34"/>
      <c r="C340" s="34" t="s">
        <v>361</v>
      </c>
      <c r="D340" s="35" t="s">
        <v>475</v>
      </c>
      <c r="E340" s="35"/>
      <c r="F340" s="21" t="s">
        <v>261</v>
      </c>
      <c r="G340" s="57">
        <v>6180</v>
      </c>
      <c r="H340" s="69"/>
      <c r="I340" s="60">
        <v>0.82</v>
      </c>
      <c r="J340" s="60">
        <v>5061.21</v>
      </c>
      <c r="K340" s="22" t="s">
        <v>41</v>
      </c>
      <c r="L340" s="22">
        <v>844</v>
      </c>
      <c r="M340" s="70">
        <v>1519</v>
      </c>
      <c r="N340" s="38" t="s">
        <v>386</v>
      </c>
      <c r="O340" s="29"/>
    </row>
    <row r="341" spans="1:15" s="2" customFormat="1" ht="28.15" customHeight="1" x14ac:dyDescent="0.15">
      <c r="A341" s="18">
        <v>335</v>
      </c>
      <c r="B341" s="34"/>
      <c r="C341" s="34" t="s">
        <v>84</v>
      </c>
      <c r="D341" s="35" t="s">
        <v>476</v>
      </c>
      <c r="E341" s="35"/>
      <c r="F341" s="21" t="s">
        <v>119</v>
      </c>
      <c r="G341" s="57">
        <v>697</v>
      </c>
      <c r="H341" s="69"/>
      <c r="I341" s="60">
        <v>18.170000000000002</v>
      </c>
      <c r="J341" s="60">
        <v>12664.3</v>
      </c>
      <c r="K341" s="22" t="s">
        <v>33</v>
      </c>
      <c r="L341" s="22">
        <v>1689</v>
      </c>
      <c r="M341" s="70">
        <v>9965</v>
      </c>
      <c r="N341" s="38" t="s">
        <v>386</v>
      </c>
      <c r="O341" s="29"/>
    </row>
    <row r="342" spans="1:15" s="2" customFormat="1" ht="28.15" customHeight="1" x14ac:dyDescent="0.15">
      <c r="A342" s="18">
        <v>336</v>
      </c>
      <c r="B342" s="34"/>
      <c r="C342" s="34" t="s">
        <v>84</v>
      </c>
      <c r="D342" s="35" t="s">
        <v>477</v>
      </c>
      <c r="E342" s="35"/>
      <c r="F342" s="21" t="s">
        <v>119</v>
      </c>
      <c r="G342" s="57">
        <v>5523</v>
      </c>
      <c r="H342" s="69"/>
      <c r="I342" s="60">
        <v>13.78</v>
      </c>
      <c r="J342" s="60">
        <v>76108.210000000006</v>
      </c>
      <c r="K342" s="22" t="s">
        <v>33</v>
      </c>
      <c r="L342" s="22">
        <v>10148</v>
      </c>
      <c r="M342" s="70">
        <v>59873</v>
      </c>
      <c r="N342" s="38" t="s">
        <v>386</v>
      </c>
      <c r="O342" s="29"/>
    </row>
    <row r="343" spans="1:15" s="2" customFormat="1" ht="28.15" customHeight="1" x14ac:dyDescent="0.15">
      <c r="A343" s="18">
        <v>337</v>
      </c>
      <c r="B343" s="34"/>
      <c r="C343" s="34" t="s">
        <v>84</v>
      </c>
      <c r="D343" s="35" t="s">
        <v>478</v>
      </c>
      <c r="E343" s="35"/>
      <c r="F343" s="21" t="s">
        <v>119</v>
      </c>
      <c r="G343" s="57">
        <v>955</v>
      </c>
      <c r="H343" s="69"/>
      <c r="I343" s="60">
        <v>9.9700000000000006</v>
      </c>
      <c r="J343" s="60">
        <v>9525.2999999999993</v>
      </c>
      <c r="K343" s="22" t="s">
        <v>33</v>
      </c>
      <c r="L343" s="22">
        <v>1270</v>
      </c>
      <c r="M343" s="70">
        <v>7493</v>
      </c>
      <c r="N343" s="38" t="s">
        <v>386</v>
      </c>
      <c r="O343" s="29"/>
    </row>
    <row r="344" spans="1:15" s="2" customFormat="1" ht="28.15" customHeight="1" x14ac:dyDescent="0.15">
      <c r="A344" s="18">
        <v>338</v>
      </c>
      <c r="B344" s="34"/>
      <c r="C344" s="34" t="s">
        <v>84</v>
      </c>
      <c r="D344" s="35" t="s">
        <v>363</v>
      </c>
      <c r="E344" s="35"/>
      <c r="F344" s="21" t="s">
        <v>119</v>
      </c>
      <c r="G344" s="57">
        <v>2675</v>
      </c>
      <c r="H344" s="69"/>
      <c r="I344" s="60">
        <v>6.62</v>
      </c>
      <c r="J344" s="60">
        <v>17702.46</v>
      </c>
      <c r="K344" s="22" t="s">
        <v>33</v>
      </c>
      <c r="L344" s="22">
        <v>2361</v>
      </c>
      <c r="M344" s="70">
        <v>13930</v>
      </c>
      <c r="N344" s="38" t="s">
        <v>386</v>
      </c>
      <c r="O344" s="29"/>
    </row>
    <row r="345" spans="1:15" s="2" customFormat="1" ht="28.15" customHeight="1" x14ac:dyDescent="0.15">
      <c r="A345" s="18">
        <v>339</v>
      </c>
      <c r="B345" s="34"/>
      <c r="C345" s="34" t="s">
        <v>84</v>
      </c>
      <c r="D345" s="35" t="s">
        <v>479</v>
      </c>
      <c r="E345" s="35"/>
      <c r="F345" s="21" t="s">
        <v>119</v>
      </c>
      <c r="G345" s="57">
        <v>443</v>
      </c>
      <c r="H345" s="69"/>
      <c r="I345" s="60">
        <v>2.73</v>
      </c>
      <c r="J345" s="60">
        <v>1209.3900000000001</v>
      </c>
      <c r="K345" s="22" t="s">
        <v>33</v>
      </c>
      <c r="L345" s="22">
        <v>161</v>
      </c>
      <c r="M345" s="70">
        <v>950</v>
      </c>
      <c r="N345" s="38" t="s">
        <v>386</v>
      </c>
      <c r="O345" s="29"/>
    </row>
    <row r="346" spans="1:15" s="2" customFormat="1" ht="28.15" customHeight="1" x14ac:dyDescent="0.15">
      <c r="A346" s="18">
        <v>340</v>
      </c>
      <c r="B346" s="34"/>
      <c r="C346" s="34" t="s">
        <v>84</v>
      </c>
      <c r="D346" s="35" t="s">
        <v>480</v>
      </c>
      <c r="E346" s="35"/>
      <c r="F346" s="21" t="s">
        <v>119</v>
      </c>
      <c r="G346" s="57">
        <v>3282</v>
      </c>
      <c r="H346" s="69"/>
      <c r="I346" s="60">
        <v>12.93</v>
      </c>
      <c r="J346" s="60">
        <v>42439.66</v>
      </c>
      <c r="K346" s="22" t="s">
        <v>33</v>
      </c>
      <c r="L346" s="22">
        <v>5658</v>
      </c>
      <c r="M346" s="70">
        <v>33382</v>
      </c>
      <c r="N346" s="38" t="s">
        <v>386</v>
      </c>
      <c r="O346" s="29"/>
    </row>
    <row r="347" spans="1:15" s="2" customFormat="1" ht="28.15" customHeight="1" x14ac:dyDescent="0.15">
      <c r="A347" s="18">
        <v>341</v>
      </c>
      <c r="B347" s="34"/>
      <c r="C347" s="34" t="s">
        <v>481</v>
      </c>
      <c r="D347" s="35" t="s">
        <v>482</v>
      </c>
      <c r="E347" s="35"/>
      <c r="F347" s="21" t="s">
        <v>58</v>
      </c>
      <c r="G347" s="57">
        <v>2152</v>
      </c>
      <c r="H347" s="69"/>
      <c r="I347" s="60">
        <v>9.49</v>
      </c>
      <c r="J347" s="60">
        <v>20414.580000000002</v>
      </c>
      <c r="K347" s="22" t="s">
        <v>41</v>
      </c>
      <c r="L347" s="22">
        <v>645.6</v>
      </c>
      <c r="M347" s="70">
        <v>1162</v>
      </c>
      <c r="N347" s="38" t="s">
        <v>386</v>
      </c>
      <c r="O347" s="29"/>
    </row>
    <row r="348" spans="1:15" s="2" customFormat="1" ht="28.15" customHeight="1" x14ac:dyDescent="0.15">
      <c r="A348" s="18">
        <v>342</v>
      </c>
      <c r="B348" s="34"/>
      <c r="C348" s="34" t="s">
        <v>483</v>
      </c>
      <c r="D348" s="35" t="s">
        <v>484</v>
      </c>
      <c r="E348" s="35"/>
      <c r="F348" s="21" t="s">
        <v>58</v>
      </c>
      <c r="G348" s="57">
        <v>6</v>
      </c>
      <c r="H348" s="69"/>
      <c r="I348" s="60">
        <v>92.92</v>
      </c>
      <c r="J348" s="60">
        <v>557.52</v>
      </c>
      <c r="K348" s="22" t="s">
        <v>41</v>
      </c>
      <c r="L348" s="22">
        <v>93</v>
      </c>
      <c r="M348" s="70">
        <v>167</v>
      </c>
      <c r="N348" s="38" t="s">
        <v>386</v>
      </c>
      <c r="O348" s="29"/>
    </row>
    <row r="349" spans="1:15" s="2" customFormat="1" ht="28.15" customHeight="1" x14ac:dyDescent="0.15">
      <c r="A349" s="18">
        <v>343</v>
      </c>
      <c r="B349" s="34"/>
      <c r="C349" s="34" t="s">
        <v>408</v>
      </c>
      <c r="D349" s="35" t="s">
        <v>485</v>
      </c>
      <c r="E349" s="35"/>
      <c r="F349" s="21" t="s">
        <v>200</v>
      </c>
      <c r="G349" s="57">
        <v>7</v>
      </c>
      <c r="H349" s="69"/>
      <c r="I349" s="60">
        <v>31.24</v>
      </c>
      <c r="J349" s="60">
        <v>218.68</v>
      </c>
      <c r="K349" s="22" t="s">
        <v>41</v>
      </c>
      <c r="L349" s="22">
        <v>36</v>
      </c>
      <c r="M349" s="70">
        <v>65</v>
      </c>
      <c r="N349" s="38" t="s">
        <v>386</v>
      </c>
      <c r="O349" s="29"/>
    </row>
    <row r="350" spans="1:15" s="2" customFormat="1" ht="28.15" customHeight="1" x14ac:dyDescent="0.15">
      <c r="A350" s="18">
        <v>344</v>
      </c>
      <c r="B350" s="34"/>
      <c r="C350" s="34" t="s">
        <v>81</v>
      </c>
      <c r="D350" s="35" t="s">
        <v>486</v>
      </c>
      <c r="E350" s="35"/>
      <c r="F350" s="21" t="s">
        <v>40</v>
      </c>
      <c r="G350" s="57">
        <v>80</v>
      </c>
      <c r="H350" s="69"/>
      <c r="I350" s="60">
        <v>227.29</v>
      </c>
      <c r="J350" s="60">
        <v>18183.150000000001</v>
      </c>
      <c r="K350" s="22" t="s">
        <v>41</v>
      </c>
      <c r="L350" s="22">
        <v>3031</v>
      </c>
      <c r="M350" s="70">
        <v>5456</v>
      </c>
      <c r="N350" s="38" t="s">
        <v>386</v>
      </c>
      <c r="O350" s="29"/>
    </row>
    <row r="351" spans="1:15" s="2" customFormat="1" ht="28.15" customHeight="1" x14ac:dyDescent="0.15">
      <c r="A351" s="18">
        <v>345</v>
      </c>
      <c r="B351" s="34"/>
      <c r="C351" s="34" t="s">
        <v>487</v>
      </c>
      <c r="D351" s="35" t="s">
        <v>488</v>
      </c>
      <c r="E351" s="35"/>
      <c r="F351" s="21" t="s">
        <v>58</v>
      </c>
      <c r="G351" s="57">
        <v>5</v>
      </c>
      <c r="H351" s="69"/>
      <c r="I351" s="60">
        <v>26.55</v>
      </c>
      <c r="J351" s="60">
        <v>132.75</v>
      </c>
      <c r="K351" s="22" t="s">
        <v>44</v>
      </c>
      <c r="L351" s="22">
        <v>5</v>
      </c>
      <c r="M351" s="70">
        <v>9</v>
      </c>
      <c r="N351" s="38" t="s">
        <v>386</v>
      </c>
      <c r="O351" s="29"/>
    </row>
    <row r="352" spans="1:15" s="2" customFormat="1" ht="28.15" customHeight="1" x14ac:dyDescent="0.15">
      <c r="A352" s="18">
        <v>346</v>
      </c>
      <c r="B352" s="34"/>
      <c r="C352" s="34" t="s">
        <v>489</v>
      </c>
      <c r="D352" s="35" t="s">
        <v>490</v>
      </c>
      <c r="E352" s="35"/>
      <c r="F352" s="21" t="s">
        <v>96</v>
      </c>
      <c r="G352" s="57">
        <v>100</v>
      </c>
      <c r="H352" s="69"/>
      <c r="I352" s="60">
        <v>26.27</v>
      </c>
      <c r="J352" s="60">
        <v>2627.38</v>
      </c>
      <c r="K352" s="22" t="s">
        <v>41</v>
      </c>
      <c r="L352" s="22">
        <v>438</v>
      </c>
      <c r="M352" s="70">
        <v>788</v>
      </c>
      <c r="N352" s="38" t="s">
        <v>386</v>
      </c>
      <c r="O352" s="29"/>
    </row>
    <row r="353" spans="1:15" s="2" customFormat="1" ht="28.15" customHeight="1" x14ac:dyDescent="0.15">
      <c r="A353" s="18">
        <v>347</v>
      </c>
      <c r="B353" s="34"/>
      <c r="C353" s="34" t="s">
        <v>491</v>
      </c>
      <c r="D353" s="35" t="s">
        <v>492</v>
      </c>
      <c r="E353" s="35"/>
      <c r="F353" s="21" t="s">
        <v>65</v>
      </c>
      <c r="G353" s="57">
        <v>113</v>
      </c>
      <c r="H353" s="69"/>
      <c r="I353" s="60">
        <v>89.43</v>
      </c>
      <c r="J353" s="60">
        <v>10105.530000000001</v>
      </c>
      <c r="K353" s="22" t="s">
        <v>97</v>
      </c>
      <c r="L353" s="22">
        <v>113</v>
      </c>
      <c r="M353" s="70">
        <v>57</v>
      </c>
      <c r="N353" s="38" t="s">
        <v>386</v>
      </c>
      <c r="O353" s="29"/>
    </row>
    <row r="354" spans="1:15" s="2" customFormat="1" ht="28.15" customHeight="1" x14ac:dyDescent="0.15">
      <c r="A354" s="18">
        <v>348</v>
      </c>
      <c r="B354" s="34"/>
      <c r="C354" s="34" t="s">
        <v>493</v>
      </c>
      <c r="D354" s="35"/>
      <c r="E354" s="35"/>
      <c r="F354" s="21" t="s">
        <v>112</v>
      </c>
      <c r="G354" s="57">
        <v>6</v>
      </c>
      <c r="H354" s="69"/>
      <c r="I354" s="60">
        <v>38.06</v>
      </c>
      <c r="J354" s="60">
        <v>228.33</v>
      </c>
      <c r="K354" s="22" t="s">
        <v>44</v>
      </c>
      <c r="L354" s="22">
        <v>38</v>
      </c>
      <c r="M354" s="70">
        <v>68</v>
      </c>
      <c r="N354" s="38" t="s">
        <v>386</v>
      </c>
      <c r="O354" s="29"/>
    </row>
    <row r="355" spans="1:15" s="2" customFormat="1" ht="28.15" customHeight="1" x14ac:dyDescent="0.15">
      <c r="A355" s="18">
        <v>349</v>
      </c>
      <c r="B355" s="34"/>
      <c r="C355" s="34" t="s">
        <v>33</v>
      </c>
      <c r="D355" s="35" t="s">
        <v>494</v>
      </c>
      <c r="E355" s="35"/>
      <c r="F355" s="21" t="s">
        <v>119</v>
      </c>
      <c r="G355" s="57">
        <v>6900</v>
      </c>
      <c r="H355" s="69"/>
      <c r="I355" s="60">
        <v>3.74</v>
      </c>
      <c r="J355" s="60">
        <v>25772.51</v>
      </c>
      <c r="K355" s="22" t="s">
        <v>33</v>
      </c>
      <c r="L355" s="22">
        <v>3441</v>
      </c>
      <c r="M355" s="70">
        <v>20302</v>
      </c>
      <c r="N355" s="38" t="s">
        <v>386</v>
      </c>
      <c r="O355" s="29"/>
    </row>
    <row r="356" spans="1:15" s="2" customFormat="1" ht="28.15" customHeight="1" x14ac:dyDescent="0.15">
      <c r="A356" s="18">
        <v>350</v>
      </c>
      <c r="B356" s="34"/>
      <c r="C356" s="34" t="s">
        <v>495</v>
      </c>
      <c r="D356" s="35" t="s">
        <v>496</v>
      </c>
      <c r="E356" s="35"/>
      <c r="F356" s="21" t="s">
        <v>200</v>
      </c>
      <c r="G356" s="57">
        <v>14</v>
      </c>
      <c r="H356" s="69"/>
      <c r="I356" s="60">
        <v>9.65</v>
      </c>
      <c r="J356" s="60">
        <v>135.07</v>
      </c>
      <c r="K356" s="22" t="s">
        <v>41</v>
      </c>
      <c r="L356" s="22">
        <v>23</v>
      </c>
      <c r="M356" s="70">
        <v>41</v>
      </c>
      <c r="N356" s="38" t="s">
        <v>386</v>
      </c>
      <c r="O356" s="29"/>
    </row>
    <row r="357" spans="1:15" s="2" customFormat="1" ht="28.15" customHeight="1" x14ac:dyDescent="0.15">
      <c r="A357" s="18">
        <v>351</v>
      </c>
      <c r="B357" s="34"/>
      <c r="C357" s="34" t="s">
        <v>497</v>
      </c>
      <c r="D357" s="35" t="s">
        <v>498</v>
      </c>
      <c r="E357" s="35"/>
      <c r="F357" s="21" t="s">
        <v>58</v>
      </c>
      <c r="G357" s="57">
        <v>12</v>
      </c>
      <c r="H357" s="69"/>
      <c r="I357" s="60">
        <v>10.18</v>
      </c>
      <c r="J357" s="60">
        <v>122.13</v>
      </c>
      <c r="K357" s="22" t="s">
        <v>41</v>
      </c>
      <c r="L357" s="22">
        <v>20</v>
      </c>
      <c r="M357" s="70">
        <v>36</v>
      </c>
      <c r="N357" s="38" t="s">
        <v>386</v>
      </c>
      <c r="O357" s="29"/>
    </row>
    <row r="358" spans="1:15" s="2" customFormat="1" ht="28.15" customHeight="1" x14ac:dyDescent="0.15">
      <c r="A358" s="18">
        <v>352</v>
      </c>
      <c r="B358" s="34"/>
      <c r="C358" s="34" t="s">
        <v>499</v>
      </c>
      <c r="D358" s="35" t="s">
        <v>500</v>
      </c>
      <c r="E358" s="35"/>
      <c r="F358" s="21" t="s">
        <v>119</v>
      </c>
      <c r="G358" s="57">
        <v>573</v>
      </c>
      <c r="H358" s="69"/>
      <c r="I358" s="60">
        <v>5.21</v>
      </c>
      <c r="J358" s="60">
        <v>2986.96</v>
      </c>
      <c r="K358" s="22"/>
      <c r="L358" s="22">
        <v>0</v>
      </c>
      <c r="M358" s="70">
        <v>287</v>
      </c>
      <c r="N358" s="38" t="s">
        <v>386</v>
      </c>
      <c r="O358" s="29"/>
    </row>
    <row r="359" spans="1:15" s="2" customFormat="1" ht="28.15" customHeight="1" x14ac:dyDescent="0.15">
      <c r="A359" s="18">
        <v>353</v>
      </c>
      <c r="B359" s="34"/>
      <c r="C359" s="34" t="s">
        <v>501</v>
      </c>
      <c r="D359" s="35" t="s">
        <v>502</v>
      </c>
      <c r="E359" s="35"/>
      <c r="F359" s="21" t="s">
        <v>58</v>
      </c>
      <c r="G359" s="57">
        <v>330</v>
      </c>
      <c r="H359" s="69"/>
      <c r="I359" s="60">
        <v>52.43</v>
      </c>
      <c r="J359" s="60">
        <v>17300.98</v>
      </c>
      <c r="K359" s="22" t="s">
        <v>41</v>
      </c>
      <c r="L359" s="22">
        <v>165</v>
      </c>
      <c r="M359" s="70">
        <v>297</v>
      </c>
      <c r="N359" s="38" t="s">
        <v>386</v>
      </c>
      <c r="O359" s="29"/>
    </row>
    <row r="360" spans="1:15" s="2" customFormat="1" ht="28.15" customHeight="1" x14ac:dyDescent="0.15">
      <c r="A360" s="18">
        <v>354</v>
      </c>
      <c r="B360" s="34"/>
      <c r="C360" s="34" t="s">
        <v>503</v>
      </c>
      <c r="D360" s="35" t="s">
        <v>504</v>
      </c>
      <c r="E360" s="35"/>
      <c r="F360" s="21" t="s">
        <v>505</v>
      </c>
      <c r="G360" s="57">
        <v>0.2</v>
      </c>
      <c r="H360" s="69"/>
      <c r="I360" s="60">
        <v>6902.65</v>
      </c>
      <c r="J360" s="60">
        <v>1380.53</v>
      </c>
      <c r="K360" s="22"/>
      <c r="L360" s="22">
        <v>0</v>
      </c>
      <c r="M360" s="70">
        <v>10</v>
      </c>
      <c r="N360" s="38" t="s">
        <v>386</v>
      </c>
      <c r="O360" s="29"/>
    </row>
    <row r="361" spans="1:15" s="2" customFormat="1" ht="28.15" customHeight="1" x14ac:dyDescent="0.15">
      <c r="A361" s="18">
        <v>355</v>
      </c>
      <c r="B361" s="34"/>
      <c r="C361" s="34" t="s">
        <v>506</v>
      </c>
      <c r="D361" s="35"/>
      <c r="E361" s="35"/>
      <c r="F361" s="21" t="s">
        <v>112</v>
      </c>
      <c r="G361" s="57">
        <v>2</v>
      </c>
      <c r="H361" s="69"/>
      <c r="I361" s="60">
        <v>150.44</v>
      </c>
      <c r="J361" s="60">
        <v>300.88</v>
      </c>
      <c r="K361" s="22" t="s">
        <v>44</v>
      </c>
      <c r="L361" s="22">
        <v>2</v>
      </c>
      <c r="M361" s="70">
        <v>4</v>
      </c>
      <c r="N361" s="38" t="s">
        <v>386</v>
      </c>
      <c r="O361" s="29"/>
    </row>
    <row r="362" spans="1:15" s="2" customFormat="1" ht="28.15" customHeight="1" x14ac:dyDescent="0.15">
      <c r="A362" s="18">
        <v>356</v>
      </c>
      <c r="B362" s="34"/>
      <c r="C362" s="34" t="s">
        <v>303</v>
      </c>
      <c r="D362" s="35" t="s">
        <v>507</v>
      </c>
      <c r="E362" s="35"/>
      <c r="F362" s="21" t="s">
        <v>112</v>
      </c>
      <c r="G362" s="57">
        <v>8</v>
      </c>
      <c r="H362" s="69"/>
      <c r="I362" s="60">
        <v>140.43</v>
      </c>
      <c r="J362" s="60">
        <v>1123.43</v>
      </c>
      <c r="K362" s="22" t="s">
        <v>44</v>
      </c>
      <c r="L362" s="22">
        <v>187</v>
      </c>
      <c r="M362" s="70">
        <v>337</v>
      </c>
      <c r="N362" s="38" t="s">
        <v>386</v>
      </c>
      <c r="O362" s="29"/>
    </row>
    <row r="363" spans="1:15" s="2" customFormat="1" ht="28.15" customHeight="1" x14ac:dyDescent="0.15">
      <c r="A363" s="18">
        <v>357</v>
      </c>
      <c r="B363" s="34"/>
      <c r="C363" s="34" t="s">
        <v>508</v>
      </c>
      <c r="D363" s="35" t="s">
        <v>43</v>
      </c>
      <c r="E363" s="35"/>
      <c r="F363" s="21" t="s">
        <v>40</v>
      </c>
      <c r="G363" s="57">
        <v>17</v>
      </c>
      <c r="H363" s="69"/>
      <c r="I363" s="60">
        <v>116.87</v>
      </c>
      <c r="J363" s="60">
        <v>1986.71</v>
      </c>
      <c r="K363" s="22" t="s">
        <v>44</v>
      </c>
      <c r="L363" s="22">
        <v>331</v>
      </c>
      <c r="M363" s="70">
        <v>596</v>
      </c>
      <c r="N363" s="38" t="s">
        <v>386</v>
      </c>
      <c r="O363" s="29"/>
    </row>
    <row r="364" spans="1:15" s="2" customFormat="1" ht="28.15" customHeight="1" x14ac:dyDescent="0.15">
      <c r="A364" s="18">
        <v>358</v>
      </c>
      <c r="B364" s="34"/>
      <c r="C364" s="34" t="s">
        <v>509</v>
      </c>
      <c r="D364" s="35" t="s">
        <v>510</v>
      </c>
      <c r="E364" s="35"/>
      <c r="F364" s="21" t="s">
        <v>40</v>
      </c>
      <c r="G364" s="57">
        <v>76</v>
      </c>
      <c r="H364" s="69"/>
      <c r="I364" s="60">
        <v>88.79</v>
      </c>
      <c r="J364" s="60">
        <v>6748.05</v>
      </c>
      <c r="K364" s="22" t="s">
        <v>44</v>
      </c>
      <c r="L364" s="22">
        <v>1125</v>
      </c>
      <c r="M364" s="70">
        <v>2025</v>
      </c>
      <c r="N364" s="38" t="s">
        <v>386</v>
      </c>
      <c r="O364" s="29"/>
    </row>
    <row r="365" spans="1:15" s="2" customFormat="1" ht="28.15" customHeight="1" x14ac:dyDescent="0.15">
      <c r="A365" s="18">
        <v>359</v>
      </c>
      <c r="B365" s="34"/>
      <c r="C365" s="34" t="s">
        <v>511</v>
      </c>
      <c r="D365" s="35" t="s">
        <v>512</v>
      </c>
      <c r="E365" s="35"/>
      <c r="F365" s="21" t="s">
        <v>119</v>
      </c>
      <c r="G365" s="57">
        <v>18</v>
      </c>
      <c r="H365" s="69"/>
      <c r="I365" s="60">
        <v>280.52999999999997</v>
      </c>
      <c r="J365" s="60">
        <v>5049.5600000000004</v>
      </c>
      <c r="K365" s="22" t="s">
        <v>250</v>
      </c>
      <c r="L365" s="22">
        <v>84</v>
      </c>
      <c r="M365" s="70">
        <v>0</v>
      </c>
      <c r="N365" s="38" t="s">
        <v>386</v>
      </c>
      <c r="O365" s="29" t="s">
        <v>251</v>
      </c>
    </row>
    <row r="366" spans="1:15" s="2" customFormat="1" ht="28.15" customHeight="1" x14ac:dyDescent="0.15">
      <c r="A366" s="18">
        <v>360</v>
      </c>
      <c r="B366" s="34"/>
      <c r="C366" s="34" t="s">
        <v>513</v>
      </c>
      <c r="D366" s="35" t="s">
        <v>514</v>
      </c>
      <c r="E366" s="35"/>
      <c r="F366" s="21" t="s">
        <v>200</v>
      </c>
      <c r="G366" s="57">
        <v>54</v>
      </c>
      <c r="H366" s="69"/>
      <c r="I366" s="60">
        <v>8.85</v>
      </c>
      <c r="J366" s="60">
        <v>477.88</v>
      </c>
      <c r="K366" s="22" t="s">
        <v>41</v>
      </c>
      <c r="L366" s="22">
        <v>80</v>
      </c>
      <c r="M366" s="70">
        <v>144</v>
      </c>
      <c r="N366" s="38" t="s">
        <v>386</v>
      </c>
      <c r="O366" s="29"/>
    </row>
    <row r="367" spans="1:15" s="2" customFormat="1" ht="28.15" customHeight="1" x14ac:dyDescent="0.15">
      <c r="A367" s="18">
        <v>361</v>
      </c>
      <c r="B367" s="34"/>
      <c r="C367" s="34" t="s">
        <v>377</v>
      </c>
      <c r="D367" s="35" t="s">
        <v>378</v>
      </c>
      <c r="E367" s="35"/>
      <c r="F367" s="21" t="s">
        <v>119</v>
      </c>
      <c r="G367" s="57">
        <v>1250</v>
      </c>
      <c r="H367" s="69"/>
      <c r="I367" s="60">
        <v>4.25</v>
      </c>
      <c r="J367" s="60">
        <v>5309.84</v>
      </c>
      <c r="K367" s="22" t="s">
        <v>373</v>
      </c>
      <c r="L367" s="22">
        <v>443</v>
      </c>
      <c r="M367" s="70">
        <v>4430</v>
      </c>
      <c r="N367" s="38" t="s">
        <v>386</v>
      </c>
      <c r="O367" s="29"/>
    </row>
    <row r="368" spans="1:15" s="2" customFormat="1" ht="28.15" customHeight="1" x14ac:dyDescent="0.15">
      <c r="A368" s="18">
        <v>362</v>
      </c>
      <c r="B368" s="34"/>
      <c r="C368" s="34" t="s">
        <v>515</v>
      </c>
      <c r="D368" s="35" t="s">
        <v>516</v>
      </c>
      <c r="E368" s="35"/>
      <c r="F368" s="21" t="s">
        <v>112</v>
      </c>
      <c r="G368" s="57">
        <v>8</v>
      </c>
      <c r="H368" s="69"/>
      <c r="I368" s="60">
        <v>596.54999999999995</v>
      </c>
      <c r="J368" s="60">
        <v>4772.41</v>
      </c>
      <c r="K368" s="22" t="s">
        <v>250</v>
      </c>
      <c r="L368" s="22">
        <v>56</v>
      </c>
      <c r="M368" s="70">
        <v>0</v>
      </c>
      <c r="N368" s="38" t="s">
        <v>386</v>
      </c>
      <c r="O368" s="29" t="s">
        <v>251</v>
      </c>
    </row>
    <row r="369" spans="1:15" s="2" customFormat="1" ht="28.15" customHeight="1" x14ac:dyDescent="0.15">
      <c r="A369" s="18">
        <v>363</v>
      </c>
      <c r="B369" s="34"/>
      <c r="C369" s="34" t="s">
        <v>226</v>
      </c>
      <c r="D369" s="35" t="s">
        <v>517</v>
      </c>
      <c r="E369" s="35"/>
      <c r="F369" s="21" t="s">
        <v>112</v>
      </c>
      <c r="G369" s="57">
        <v>2900</v>
      </c>
      <c r="H369" s="69"/>
      <c r="I369" s="60">
        <v>0.52</v>
      </c>
      <c r="J369" s="60">
        <v>1500</v>
      </c>
      <c r="K369" s="22" t="s">
        <v>41</v>
      </c>
      <c r="L369" s="22">
        <v>250</v>
      </c>
      <c r="M369" s="70">
        <v>450</v>
      </c>
      <c r="N369" s="38" t="s">
        <v>386</v>
      </c>
      <c r="O369" s="29"/>
    </row>
    <row r="370" spans="1:15" s="2" customFormat="1" ht="28.15" customHeight="1" x14ac:dyDescent="0.15">
      <c r="A370" s="18">
        <v>364</v>
      </c>
      <c r="B370" s="34"/>
      <c r="C370" s="34" t="s">
        <v>291</v>
      </c>
      <c r="D370" s="35" t="s">
        <v>312</v>
      </c>
      <c r="E370" s="35"/>
      <c r="F370" s="21" t="s">
        <v>40</v>
      </c>
      <c r="G370" s="57">
        <v>57</v>
      </c>
      <c r="H370" s="69"/>
      <c r="I370" s="60">
        <v>122.59</v>
      </c>
      <c r="J370" s="60">
        <v>6987.41</v>
      </c>
      <c r="K370" s="22" t="s">
        <v>44</v>
      </c>
      <c r="L370" s="22">
        <v>1165</v>
      </c>
      <c r="M370" s="70">
        <v>2097</v>
      </c>
      <c r="N370" s="38" t="s">
        <v>386</v>
      </c>
      <c r="O370" s="29"/>
    </row>
    <row r="371" spans="1:15" s="2" customFormat="1" ht="28.15" customHeight="1" x14ac:dyDescent="0.15">
      <c r="A371" s="18">
        <v>365</v>
      </c>
      <c r="B371" s="34"/>
      <c r="C371" s="34" t="s">
        <v>518</v>
      </c>
      <c r="D371" s="35" t="s">
        <v>519</v>
      </c>
      <c r="E371" s="35"/>
      <c r="F371" s="21" t="s">
        <v>58</v>
      </c>
      <c r="G371" s="57">
        <v>429</v>
      </c>
      <c r="H371" s="69"/>
      <c r="I371" s="60">
        <v>93.94</v>
      </c>
      <c r="J371" s="60">
        <v>40300.03</v>
      </c>
      <c r="K371" s="22" t="s">
        <v>41</v>
      </c>
      <c r="L371" s="22">
        <v>2145</v>
      </c>
      <c r="M371" s="70">
        <v>3861</v>
      </c>
      <c r="N371" s="38" t="s">
        <v>386</v>
      </c>
      <c r="O371" s="29"/>
    </row>
    <row r="372" spans="1:15" s="2" customFormat="1" ht="28.15" customHeight="1" x14ac:dyDescent="0.15">
      <c r="A372" s="18">
        <v>366</v>
      </c>
      <c r="B372" s="34"/>
      <c r="C372" s="34" t="s">
        <v>520</v>
      </c>
      <c r="D372" s="35"/>
      <c r="E372" s="35"/>
      <c r="F372" s="21" t="s">
        <v>65</v>
      </c>
      <c r="G372" s="57">
        <v>1</v>
      </c>
      <c r="H372" s="69"/>
      <c r="I372" s="60">
        <v>341.88</v>
      </c>
      <c r="J372" s="60">
        <v>341.88</v>
      </c>
      <c r="K372" s="22" t="s">
        <v>41</v>
      </c>
      <c r="L372" s="22">
        <v>57</v>
      </c>
      <c r="M372" s="70">
        <v>103</v>
      </c>
      <c r="N372" s="38" t="s">
        <v>386</v>
      </c>
      <c r="O372" s="29"/>
    </row>
    <row r="373" spans="1:15" s="2" customFormat="1" ht="28.15" customHeight="1" x14ac:dyDescent="0.15">
      <c r="A373" s="18">
        <v>367</v>
      </c>
      <c r="B373" s="34"/>
      <c r="C373" s="34" t="s">
        <v>521</v>
      </c>
      <c r="D373" s="35" t="s">
        <v>522</v>
      </c>
      <c r="E373" s="35"/>
      <c r="F373" s="21" t="s">
        <v>119</v>
      </c>
      <c r="G373" s="57">
        <v>210</v>
      </c>
      <c r="H373" s="69"/>
      <c r="I373" s="60">
        <v>7.08</v>
      </c>
      <c r="J373" s="60">
        <v>1486.73</v>
      </c>
      <c r="K373" s="22" t="s">
        <v>373</v>
      </c>
      <c r="L373" s="22">
        <v>124</v>
      </c>
      <c r="M373" s="70">
        <v>1240</v>
      </c>
      <c r="N373" s="38" t="s">
        <v>386</v>
      </c>
      <c r="O373" s="29"/>
    </row>
    <row r="374" spans="1:15" s="2" customFormat="1" ht="28.15" customHeight="1" x14ac:dyDescent="0.15">
      <c r="A374" s="18">
        <v>368</v>
      </c>
      <c r="B374" s="34"/>
      <c r="C374" s="34" t="s">
        <v>523</v>
      </c>
      <c r="D374" s="35" t="s">
        <v>524</v>
      </c>
      <c r="E374" s="35"/>
      <c r="F374" s="21" t="s">
        <v>40</v>
      </c>
      <c r="G374" s="57">
        <v>75</v>
      </c>
      <c r="H374" s="69"/>
      <c r="I374" s="60">
        <v>89.49</v>
      </c>
      <c r="J374" s="60">
        <v>6711.5</v>
      </c>
      <c r="K374" s="22" t="s">
        <v>44</v>
      </c>
      <c r="L374" s="22">
        <v>1119</v>
      </c>
      <c r="M374" s="70">
        <v>2014</v>
      </c>
      <c r="N374" s="38" t="s">
        <v>386</v>
      </c>
      <c r="O374" s="29"/>
    </row>
    <row r="375" spans="1:15" s="2" customFormat="1" ht="28.15" customHeight="1" x14ac:dyDescent="0.15">
      <c r="A375" s="18">
        <v>369</v>
      </c>
      <c r="B375" s="34"/>
      <c r="C375" s="34" t="s">
        <v>523</v>
      </c>
      <c r="D375" s="35" t="s">
        <v>525</v>
      </c>
      <c r="E375" s="35"/>
      <c r="F375" s="21" t="s">
        <v>40</v>
      </c>
      <c r="G375" s="57">
        <v>5</v>
      </c>
      <c r="H375" s="69"/>
      <c r="I375" s="60">
        <v>341.98</v>
      </c>
      <c r="J375" s="60">
        <v>1709.89</v>
      </c>
      <c r="K375" s="22" t="s">
        <v>44</v>
      </c>
      <c r="L375" s="22">
        <v>285</v>
      </c>
      <c r="M375" s="70">
        <v>513</v>
      </c>
      <c r="N375" s="38" t="s">
        <v>386</v>
      </c>
      <c r="O375" s="29"/>
    </row>
    <row r="376" spans="1:15" s="2" customFormat="1" ht="28.15" customHeight="1" x14ac:dyDescent="0.15">
      <c r="A376" s="18">
        <v>370</v>
      </c>
      <c r="B376" s="34"/>
      <c r="C376" s="34" t="s">
        <v>526</v>
      </c>
      <c r="D376" s="35" t="s">
        <v>389</v>
      </c>
      <c r="E376" s="35"/>
      <c r="F376" s="21" t="s">
        <v>58</v>
      </c>
      <c r="G376" s="57">
        <v>6</v>
      </c>
      <c r="H376" s="69"/>
      <c r="I376" s="60">
        <v>8.2799999999999994</v>
      </c>
      <c r="J376" s="60">
        <v>49.66</v>
      </c>
      <c r="K376" s="22" t="s">
        <v>41</v>
      </c>
      <c r="L376" s="22">
        <v>8</v>
      </c>
      <c r="M376" s="70">
        <v>14</v>
      </c>
      <c r="N376" s="38" t="s">
        <v>386</v>
      </c>
      <c r="O376" s="29"/>
    </row>
    <row r="377" spans="1:15" s="2" customFormat="1" ht="28.15" customHeight="1" x14ac:dyDescent="0.15">
      <c r="A377" s="18">
        <v>371</v>
      </c>
      <c r="B377" s="34"/>
      <c r="C377" s="34" t="s">
        <v>527</v>
      </c>
      <c r="D377" s="35" t="s">
        <v>528</v>
      </c>
      <c r="E377" s="35"/>
      <c r="F377" s="21" t="s">
        <v>58</v>
      </c>
      <c r="G377" s="57">
        <v>18</v>
      </c>
      <c r="H377" s="69"/>
      <c r="I377" s="60">
        <v>58.97</v>
      </c>
      <c r="J377" s="60">
        <v>1061.54</v>
      </c>
      <c r="K377" s="22" t="s">
        <v>41</v>
      </c>
      <c r="L377" s="22">
        <v>177</v>
      </c>
      <c r="M377" s="70">
        <v>319</v>
      </c>
      <c r="N377" s="38" t="s">
        <v>386</v>
      </c>
      <c r="O377" s="29"/>
    </row>
    <row r="378" spans="1:15" s="2" customFormat="1" ht="28.15" customHeight="1" x14ac:dyDescent="0.15">
      <c r="A378" s="18">
        <v>372</v>
      </c>
      <c r="B378" s="34"/>
      <c r="C378" s="34" t="s">
        <v>529</v>
      </c>
      <c r="D378" s="35" t="s">
        <v>530</v>
      </c>
      <c r="E378" s="35"/>
      <c r="F378" s="21" t="s">
        <v>65</v>
      </c>
      <c r="G378" s="57">
        <v>1</v>
      </c>
      <c r="H378" s="69"/>
      <c r="I378" s="60">
        <v>154.87</v>
      </c>
      <c r="J378" s="60">
        <v>154.87</v>
      </c>
      <c r="K378" s="22" t="s">
        <v>41</v>
      </c>
      <c r="L378" s="22">
        <v>2</v>
      </c>
      <c r="M378" s="70">
        <v>4</v>
      </c>
      <c r="N378" s="38" t="s">
        <v>386</v>
      </c>
      <c r="O378" s="29"/>
    </row>
    <row r="379" spans="1:15" s="2" customFormat="1" ht="28.15" customHeight="1" x14ac:dyDescent="0.15">
      <c r="A379" s="18">
        <v>373</v>
      </c>
      <c r="B379" s="34"/>
      <c r="C379" s="34" t="s">
        <v>531</v>
      </c>
      <c r="D379" s="35" t="s">
        <v>532</v>
      </c>
      <c r="E379" s="35"/>
      <c r="F379" s="21" t="s">
        <v>76</v>
      </c>
      <c r="G379" s="57">
        <v>1.6679999999999999</v>
      </c>
      <c r="H379" s="69"/>
      <c r="I379" s="60">
        <v>19713.07</v>
      </c>
      <c r="J379" s="60">
        <v>32881.4</v>
      </c>
      <c r="K379" s="22" t="s">
        <v>44</v>
      </c>
      <c r="L379" s="22">
        <v>1000</v>
      </c>
      <c r="M379" s="70">
        <v>1800</v>
      </c>
      <c r="N379" s="38" t="s">
        <v>386</v>
      </c>
      <c r="O379" s="29"/>
    </row>
    <row r="380" spans="1:15" s="2" customFormat="1" ht="28.15" customHeight="1" x14ac:dyDescent="0.15">
      <c r="A380" s="18">
        <v>374</v>
      </c>
      <c r="B380" s="34"/>
      <c r="C380" s="34" t="s">
        <v>533</v>
      </c>
      <c r="D380" s="35" t="s">
        <v>534</v>
      </c>
      <c r="E380" s="35"/>
      <c r="F380" s="21" t="s">
        <v>119</v>
      </c>
      <c r="G380" s="57">
        <v>573</v>
      </c>
      <c r="H380" s="69"/>
      <c r="I380" s="60">
        <v>4.09</v>
      </c>
      <c r="J380" s="60">
        <v>2341.19</v>
      </c>
      <c r="K380" s="22" t="s">
        <v>373</v>
      </c>
      <c r="L380" s="22">
        <v>195</v>
      </c>
      <c r="M380" s="70">
        <v>1950</v>
      </c>
      <c r="N380" s="38" t="s">
        <v>386</v>
      </c>
      <c r="O380" s="29"/>
    </row>
    <row r="381" spans="1:15" s="2" customFormat="1" ht="28.15" customHeight="1" x14ac:dyDescent="0.15">
      <c r="A381" s="18">
        <v>375</v>
      </c>
      <c r="B381" s="34"/>
      <c r="C381" s="34" t="s">
        <v>535</v>
      </c>
      <c r="D381" s="35" t="s">
        <v>536</v>
      </c>
      <c r="E381" s="35"/>
      <c r="F381" s="21" t="s">
        <v>58</v>
      </c>
      <c r="G381" s="57">
        <v>5</v>
      </c>
      <c r="H381" s="69"/>
      <c r="I381" s="60">
        <v>25.66</v>
      </c>
      <c r="J381" s="60">
        <v>128.32</v>
      </c>
      <c r="K381" s="22" t="s">
        <v>41</v>
      </c>
      <c r="L381" s="22">
        <v>21</v>
      </c>
      <c r="M381" s="70">
        <v>38</v>
      </c>
      <c r="N381" s="38" t="s">
        <v>386</v>
      </c>
      <c r="O381" s="29"/>
    </row>
    <row r="382" spans="1:15" s="2" customFormat="1" ht="28.15" customHeight="1" x14ac:dyDescent="0.15">
      <c r="A382" s="18">
        <v>376</v>
      </c>
      <c r="B382" s="34"/>
      <c r="C382" s="34" t="s">
        <v>163</v>
      </c>
      <c r="D382" s="35" t="s">
        <v>537</v>
      </c>
      <c r="E382" s="35"/>
      <c r="F382" s="21" t="s">
        <v>58</v>
      </c>
      <c r="G382" s="57">
        <v>4</v>
      </c>
      <c r="H382" s="69"/>
      <c r="I382" s="60">
        <v>180.53</v>
      </c>
      <c r="J382" s="60">
        <v>722.12</v>
      </c>
      <c r="K382" s="22" t="s">
        <v>44</v>
      </c>
      <c r="L382" s="22">
        <v>120</v>
      </c>
      <c r="M382" s="70">
        <v>216</v>
      </c>
      <c r="N382" s="38" t="s">
        <v>386</v>
      </c>
      <c r="O382" s="29"/>
    </row>
    <row r="383" spans="1:15" s="2" customFormat="1" ht="28.15" customHeight="1" x14ac:dyDescent="0.15">
      <c r="A383" s="18">
        <v>377</v>
      </c>
      <c r="B383" s="34"/>
      <c r="C383" s="34" t="s">
        <v>259</v>
      </c>
      <c r="D383" s="35" t="s">
        <v>538</v>
      </c>
      <c r="E383" s="35"/>
      <c r="F383" s="21" t="s">
        <v>96</v>
      </c>
      <c r="G383" s="57">
        <v>280</v>
      </c>
      <c r="H383" s="69"/>
      <c r="I383" s="60">
        <v>25.6</v>
      </c>
      <c r="J383" s="60">
        <v>7168.97</v>
      </c>
      <c r="K383" s="22" t="s">
        <v>262</v>
      </c>
      <c r="L383" s="22">
        <v>560</v>
      </c>
      <c r="M383" s="70">
        <v>2520</v>
      </c>
      <c r="N383" s="38" t="s">
        <v>386</v>
      </c>
      <c r="O383" s="29"/>
    </row>
    <row r="384" spans="1:15" s="2" customFormat="1" ht="28.15" customHeight="1" x14ac:dyDescent="0.15">
      <c r="A384" s="18">
        <v>378</v>
      </c>
      <c r="B384" s="34"/>
      <c r="C384" s="34" t="s">
        <v>539</v>
      </c>
      <c r="D384" s="35" t="s">
        <v>540</v>
      </c>
      <c r="E384" s="35"/>
      <c r="F384" s="21" t="s">
        <v>112</v>
      </c>
      <c r="G384" s="57">
        <v>40</v>
      </c>
      <c r="H384" s="69"/>
      <c r="I384" s="60">
        <v>37.07</v>
      </c>
      <c r="J384" s="60">
        <v>1482.76</v>
      </c>
      <c r="K384" s="22" t="s">
        <v>44</v>
      </c>
      <c r="L384" s="22">
        <v>20</v>
      </c>
      <c r="M384" s="70">
        <v>36</v>
      </c>
      <c r="N384" s="38" t="s">
        <v>386</v>
      </c>
      <c r="O384" s="29"/>
    </row>
    <row r="385" spans="1:15" s="2" customFormat="1" ht="28.15" customHeight="1" x14ac:dyDescent="0.15">
      <c r="A385" s="18">
        <v>379</v>
      </c>
      <c r="B385" s="34"/>
      <c r="C385" s="34" t="s">
        <v>541</v>
      </c>
      <c r="D385" s="35" t="s">
        <v>542</v>
      </c>
      <c r="E385" s="35"/>
      <c r="F385" s="21" t="s">
        <v>96</v>
      </c>
      <c r="G385" s="57">
        <v>54</v>
      </c>
      <c r="H385" s="69"/>
      <c r="I385" s="60">
        <v>16.809999999999999</v>
      </c>
      <c r="J385" s="60">
        <v>907.96</v>
      </c>
      <c r="K385" s="22" t="s">
        <v>401</v>
      </c>
      <c r="L385" s="22">
        <v>18</v>
      </c>
      <c r="M385" s="70">
        <v>567</v>
      </c>
      <c r="N385" s="38" t="s">
        <v>386</v>
      </c>
      <c r="O385" s="29"/>
    </row>
    <row r="386" spans="1:15" s="2" customFormat="1" ht="28.15" customHeight="1" x14ac:dyDescent="0.15">
      <c r="A386" s="18">
        <v>380</v>
      </c>
      <c r="B386" s="34"/>
      <c r="C386" s="34" t="s">
        <v>417</v>
      </c>
      <c r="D386" s="35" t="s">
        <v>418</v>
      </c>
      <c r="E386" s="35"/>
      <c r="F386" s="21" t="s">
        <v>58</v>
      </c>
      <c r="G386" s="57">
        <v>31</v>
      </c>
      <c r="H386" s="69"/>
      <c r="I386" s="60">
        <v>12.39</v>
      </c>
      <c r="J386" s="60">
        <v>384.07</v>
      </c>
      <c r="K386" s="22"/>
      <c r="L386" s="22">
        <v>0</v>
      </c>
      <c r="M386" s="70">
        <v>31</v>
      </c>
      <c r="N386" s="38" t="s">
        <v>386</v>
      </c>
      <c r="O386" s="29"/>
    </row>
    <row r="387" spans="1:15" s="2" customFormat="1" ht="28.15" customHeight="1" x14ac:dyDescent="0.15">
      <c r="A387" s="18">
        <v>381</v>
      </c>
      <c r="B387" s="34"/>
      <c r="C387" s="34" t="s">
        <v>188</v>
      </c>
      <c r="D387" s="35" t="s">
        <v>543</v>
      </c>
      <c r="E387" s="35"/>
      <c r="F387" s="21" t="s">
        <v>96</v>
      </c>
      <c r="G387" s="57">
        <v>104</v>
      </c>
      <c r="H387" s="69"/>
      <c r="I387" s="60">
        <v>1.45</v>
      </c>
      <c r="J387" s="60">
        <v>151.11000000000001</v>
      </c>
      <c r="K387" s="22" t="s">
        <v>401</v>
      </c>
      <c r="L387" s="22">
        <v>3</v>
      </c>
      <c r="M387" s="70">
        <v>95</v>
      </c>
      <c r="N387" s="38" t="s">
        <v>386</v>
      </c>
      <c r="O387" s="29"/>
    </row>
    <row r="388" spans="1:15" s="2" customFormat="1" ht="28.15" customHeight="1" x14ac:dyDescent="0.15">
      <c r="A388" s="18">
        <v>382</v>
      </c>
      <c r="B388" s="34"/>
      <c r="C388" s="34" t="s">
        <v>182</v>
      </c>
      <c r="D388" s="35" t="s">
        <v>544</v>
      </c>
      <c r="E388" s="35"/>
      <c r="F388" s="21" t="s">
        <v>96</v>
      </c>
      <c r="G388" s="57">
        <v>54</v>
      </c>
      <c r="H388" s="69"/>
      <c r="I388" s="60">
        <v>22.12</v>
      </c>
      <c r="J388" s="60">
        <v>1194.69</v>
      </c>
      <c r="K388" s="22" t="s">
        <v>120</v>
      </c>
      <c r="L388" s="22">
        <v>14</v>
      </c>
      <c r="M388" s="70">
        <v>742</v>
      </c>
      <c r="N388" s="38" t="s">
        <v>386</v>
      </c>
      <c r="O388" s="29"/>
    </row>
    <row r="389" spans="1:15" s="2" customFormat="1" ht="28.15" customHeight="1" x14ac:dyDescent="0.15">
      <c r="A389" s="18">
        <v>383</v>
      </c>
      <c r="B389" s="34"/>
      <c r="C389" s="34" t="s">
        <v>404</v>
      </c>
      <c r="D389" s="35" t="s">
        <v>545</v>
      </c>
      <c r="E389" s="35"/>
      <c r="F389" s="21" t="s">
        <v>58</v>
      </c>
      <c r="G389" s="57">
        <v>2</v>
      </c>
      <c r="H389" s="69"/>
      <c r="I389" s="60">
        <v>12.75</v>
      </c>
      <c r="J389" s="60">
        <v>25.49</v>
      </c>
      <c r="K389" s="22" t="s">
        <v>41</v>
      </c>
      <c r="L389" s="22">
        <v>0.4</v>
      </c>
      <c r="M389" s="70">
        <v>1</v>
      </c>
      <c r="N389" s="38" t="s">
        <v>386</v>
      </c>
      <c r="O389" s="29"/>
    </row>
    <row r="390" spans="1:15" s="2" customFormat="1" ht="28.15" customHeight="1" x14ac:dyDescent="0.15">
      <c r="A390" s="18">
        <v>384</v>
      </c>
      <c r="B390" s="34"/>
      <c r="C390" s="34" t="s">
        <v>546</v>
      </c>
      <c r="D390" s="35" t="s">
        <v>547</v>
      </c>
      <c r="E390" s="35"/>
      <c r="F390" s="21" t="s">
        <v>96</v>
      </c>
      <c r="G390" s="57">
        <v>1482</v>
      </c>
      <c r="H390" s="69"/>
      <c r="I390" s="60">
        <v>25.86</v>
      </c>
      <c r="J390" s="60">
        <v>38327.589999999997</v>
      </c>
      <c r="K390" s="22" t="s">
        <v>41</v>
      </c>
      <c r="L390" s="22">
        <v>6388</v>
      </c>
      <c r="M390" s="70">
        <v>11498</v>
      </c>
      <c r="N390" s="38" t="s">
        <v>386</v>
      </c>
      <c r="O390" s="29"/>
    </row>
    <row r="391" spans="1:15" s="2" customFormat="1" ht="28.15" customHeight="1" x14ac:dyDescent="0.15">
      <c r="A391" s="18">
        <v>385</v>
      </c>
      <c r="B391" s="34"/>
      <c r="C391" s="34" t="s">
        <v>548</v>
      </c>
      <c r="D391" s="35" t="s">
        <v>549</v>
      </c>
      <c r="E391" s="35"/>
      <c r="F391" s="21" t="s">
        <v>96</v>
      </c>
      <c r="G391" s="57">
        <v>401</v>
      </c>
      <c r="H391" s="69"/>
      <c r="I391" s="60">
        <v>23.31</v>
      </c>
      <c r="J391" s="60">
        <v>9345.81</v>
      </c>
      <c r="K391" s="22" t="s">
        <v>41</v>
      </c>
      <c r="L391" s="22">
        <v>1558</v>
      </c>
      <c r="M391" s="70">
        <v>2804</v>
      </c>
      <c r="N391" s="38" t="s">
        <v>386</v>
      </c>
      <c r="O391" s="29"/>
    </row>
    <row r="392" spans="1:15" s="2" customFormat="1" ht="28.15" customHeight="1" x14ac:dyDescent="0.15">
      <c r="A392" s="18">
        <v>386</v>
      </c>
      <c r="B392" s="34"/>
      <c r="C392" s="34" t="s">
        <v>550</v>
      </c>
      <c r="D392" s="35" t="s">
        <v>551</v>
      </c>
      <c r="E392" s="35"/>
      <c r="F392" s="21" t="s">
        <v>104</v>
      </c>
      <c r="G392" s="57">
        <v>3</v>
      </c>
      <c r="H392" s="69"/>
      <c r="I392" s="60">
        <v>17468.11</v>
      </c>
      <c r="J392" s="60">
        <v>52404.32</v>
      </c>
      <c r="K392" s="22" t="s">
        <v>41</v>
      </c>
      <c r="L392" s="22">
        <v>8734</v>
      </c>
      <c r="M392" s="70">
        <v>15721</v>
      </c>
      <c r="N392" s="38" t="s">
        <v>386</v>
      </c>
      <c r="O392" s="29"/>
    </row>
    <row r="393" spans="1:15" s="2" customFormat="1" ht="28.15" customHeight="1" x14ac:dyDescent="0.15">
      <c r="A393" s="18">
        <v>387</v>
      </c>
      <c r="B393" s="34"/>
      <c r="C393" s="34" t="s">
        <v>539</v>
      </c>
      <c r="D393" s="35" t="s">
        <v>552</v>
      </c>
      <c r="E393" s="35"/>
      <c r="F393" s="21" t="s">
        <v>112</v>
      </c>
      <c r="G393" s="57">
        <v>35</v>
      </c>
      <c r="H393" s="69"/>
      <c r="I393" s="60">
        <v>35.340000000000003</v>
      </c>
      <c r="J393" s="60">
        <v>1237.07</v>
      </c>
      <c r="K393" s="22" t="s">
        <v>44</v>
      </c>
      <c r="L393" s="22">
        <v>17.5</v>
      </c>
      <c r="M393" s="70">
        <v>32</v>
      </c>
      <c r="N393" s="38" t="s">
        <v>386</v>
      </c>
      <c r="O393" s="29"/>
    </row>
    <row r="394" spans="1:15" s="2" customFormat="1" ht="28.15" customHeight="1" x14ac:dyDescent="0.15">
      <c r="A394" s="18">
        <v>388</v>
      </c>
      <c r="B394" s="34"/>
      <c r="C394" s="34" t="s">
        <v>539</v>
      </c>
      <c r="D394" s="35" t="s">
        <v>553</v>
      </c>
      <c r="E394" s="35"/>
      <c r="F394" s="21" t="s">
        <v>112</v>
      </c>
      <c r="G394" s="57">
        <v>16</v>
      </c>
      <c r="H394" s="69"/>
      <c r="I394" s="60">
        <v>38.79</v>
      </c>
      <c r="J394" s="60">
        <v>620.69000000000005</v>
      </c>
      <c r="K394" s="22" t="s">
        <v>44</v>
      </c>
      <c r="L394" s="22">
        <v>8</v>
      </c>
      <c r="M394" s="70">
        <v>14</v>
      </c>
      <c r="N394" s="38" t="s">
        <v>386</v>
      </c>
      <c r="O394" s="29"/>
    </row>
    <row r="395" spans="1:15" s="2" customFormat="1" ht="28.15" customHeight="1" x14ac:dyDescent="0.15">
      <c r="A395" s="18">
        <v>389</v>
      </c>
      <c r="B395" s="34"/>
      <c r="C395" s="34" t="s">
        <v>152</v>
      </c>
      <c r="D395" s="35" t="s">
        <v>554</v>
      </c>
      <c r="E395" s="35"/>
      <c r="F395" s="21" t="s">
        <v>112</v>
      </c>
      <c r="G395" s="57">
        <v>57</v>
      </c>
      <c r="H395" s="69"/>
      <c r="I395" s="60">
        <v>49.57</v>
      </c>
      <c r="J395" s="60">
        <v>2825.43</v>
      </c>
      <c r="K395" s="22" t="s">
        <v>44</v>
      </c>
      <c r="L395" s="22">
        <v>57</v>
      </c>
      <c r="M395" s="70">
        <v>103</v>
      </c>
      <c r="N395" s="38" t="s">
        <v>386</v>
      </c>
      <c r="O395" s="29"/>
    </row>
    <row r="396" spans="1:15" s="2" customFormat="1" ht="28.15" customHeight="1" x14ac:dyDescent="0.15">
      <c r="A396" s="18">
        <v>390</v>
      </c>
      <c r="B396" s="34"/>
      <c r="C396" s="34" t="s">
        <v>417</v>
      </c>
      <c r="D396" s="35" t="s">
        <v>419</v>
      </c>
      <c r="E396" s="35"/>
      <c r="F396" s="21" t="s">
        <v>58</v>
      </c>
      <c r="G396" s="57">
        <v>3</v>
      </c>
      <c r="H396" s="69"/>
      <c r="I396" s="60">
        <v>8.85</v>
      </c>
      <c r="J396" s="60">
        <v>26.55</v>
      </c>
      <c r="K396" s="22" t="s">
        <v>41</v>
      </c>
      <c r="L396" s="22">
        <v>4</v>
      </c>
      <c r="M396" s="70">
        <v>7</v>
      </c>
      <c r="N396" s="38" t="s">
        <v>386</v>
      </c>
      <c r="O396" s="29"/>
    </row>
    <row r="397" spans="1:15" s="2" customFormat="1" ht="28.15" customHeight="1" x14ac:dyDescent="0.15">
      <c r="A397" s="18">
        <v>391</v>
      </c>
      <c r="B397" s="34"/>
      <c r="C397" s="34" t="s">
        <v>555</v>
      </c>
      <c r="D397" s="35" t="s">
        <v>556</v>
      </c>
      <c r="E397" s="35"/>
      <c r="F397" s="21" t="s">
        <v>112</v>
      </c>
      <c r="G397" s="57">
        <v>1</v>
      </c>
      <c r="H397" s="69"/>
      <c r="I397" s="60">
        <v>23.89</v>
      </c>
      <c r="J397" s="60">
        <v>23.89</v>
      </c>
      <c r="K397" s="22" t="s">
        <v>41</v>
      </c>
      <c r="L397" s="22">
        <v>4</v>
      </c>
      <c r="M397" s="70">
        <v>7</v>
      </c>
      <c r="N397" s="38" t="s">
        <v>386</v>
      </c>
      <c r="O397" s="29"/>
    </row>
    <row r="398" spans="1:15" s="2" customFormat="1" ht="28.15" customHeight="1" x14ac:dyDescent="0.15">
      <c r="A398" s="18">
        <v>392</v>
      </c>
      <c r="B398" s="34"/>
      <c r="C398" s="34" t="s">
        <v>550</v>
      </c>
      <c r="D398" s="35" t="s">
        <v>557</v>
      </c>
      <c r="E398" s="35"/>
      <c r="F398" s="21" t="s">
        <v>104</v>
      </c>
      <c r="G398" s="57">
        <v>1</v>
      </c>
      <c r="H398" s="69"/>
      <c r="I398" s="60">
        <v>15299.14</v>
      </c>
      <c r="J398" s="60">
        <v>15299.14</v>
      </c>
      <c r="K398" s="22" t="s">
        <v>41</v>
      </c>
      <c r="L398" s="22">
        <v>2550</v>
      </c>
      <c r="M398" s="70">
        <v>4590</v>
      </c>
      <c r="N398" s="38" t="s">
        <v>386</v>
      </c>
      <c r="O398" s="29"/>
    </row>
    <row r="399" spans="1:15" s="2" customFormat="1" ht="28.15" customHeight="1" x14ac:dyDescent="0.15">
      <c r="A399" s="18">
        <v>393</v>
      </c>
      <c r="B399" s="34"/>
      <c r="C399" s="34" t="s">
        <v>558</v>
      </c>
      <c r="D399" s="35" t="s">
        <v>559</v>
      </c>
      <c r="E399" s="35"/>
      <c r="F399" s="21" t="s">
        <v>96</v>
      </c>
      <c r="G399" s="57">
        <v>696</v>
      </c>
      <c r="H399" s="69"/>
      <c r="I399" s="60">
        <v>6.2</v>
      </c>
      <c r="J399" s="60">
        <v>4312.82</v>
      </c>
      <c r="K399" s="22" t="s">
        <v>41</v>
      </c>
      <c r="L399" s="22">
        <v>719</v>
      </c>
      <c r="M399" s="70">
        <v>1294</v>
      </c>
      <c r="N399" s="38" t="s">
        <v>386</v>
      </c>
      <c r="O399" s="29"/>
    </row>
    <row r="400" spans="1:15" s="2" customFormat="1" ht="28.15" customHeight="1" x14ac:dyDescent="0.15">
      <c r="A400" s="18">
        <v>394</v>
      </c>
      <c r="B400" s="34"/>
      <c r="C400" s="34" t="s">
        <v>201</v>
      </c>
      <c r="D400" s="35" t="s">
        <v>560</v>
      </c>
      <c r="E400" s="35"/>
      <c r="F400" s="21" t="s">
        <v>96</v>
      </c>
      <c r="G400" s="57">
        <v>200</v>
      </c>
      <c r="H400" s="69"/>
      <c r="I400" s="60">
        <v>38.71</v>
      </c>
      <c r="J400" s="60">
        <v>7741.14</v>
      </c>
      <c r="K400" s="22" t="s">
        <v>41</v>
      </c>
      <c r="L400" s="22">
        <v>1290</v>
      </c>
      <c r="M400" s="70">
        <v>2322</v>
      </c>
      <c r="N400" s="38" t="s">
        <v>386</v>
      </c>
      <c r="O400" s="29"/>
    </row>
    <row r="401" spans="1:15" s="2" customFormat="1" ht="28.15" customHeight="1" x14ac:dyDescent="0.15">
      <c r="A401" s="18">
        <v>395</v>
      </c>
      <c r="B401" s="34"/>
      <c r="C401" s="34" t="s">
        <v>296</v>
      </c>
      <c r="D401" s="35" t="s">
        <v>561</v>
      </c>
      <c r="E401" s="35"/>
      <c r="F401" s="21" t="s">
        <v>58</v>
      </c>
      <c r="G401" s="57">
        <v>44</v>
      </c>
      <c r="H401" s="69"/>
      <c r="I401" s="60">
        <v>149.58000000000001</v>
      </c>
      <c r="J401" s="60">
        <v>6581.54</v>
      </c>
      <c r="K401" s="22" t="s">
        <v>44</v>
      </c>
      <c r="L401" s="22">
        <v>1097</v>
      </c>
      <c r="M401" s="70">
        <v>1975</v>
      </c>
      <c r="N401" s="38" t="s">
        <v>386</v>
      </c>
      <c r="O401" s="29"/>
    </row>
    <row r="402" spans="1:15" s="2" customFormat="1" ht="28.15" customHeight="1" x14ac:dyDescent="0.15">
      <c r="A402" s="18">
        <v>396</v>
      </c>
      <c r="B402" s="34"/>
      <c r="C402" s="34" t="s">
        <v>562</v>
      </c>
      <c r="D402" s="35" t="s">
        <v>563</v>
      </c>
      <c r="E402" s="35"/>
      <c r="F402" s="21" t="s">
        <v>65</v>
      </c>
      <c r="G402" s="57">
        <v>1</v>
      </c>
      <c r="H402" s="69"/>
      <c r="I402" s="60">
        <v>380.53</v>
      </c>
      <c r="J402" s="60">
        <v>380.53</v>
      </c>
      <c r="K402" s="22" t="s">
        <v>41</v>
      </c>
      <c r="L402" s="22">
        <v>2</v>
      </c>
      <c r="M402" s="70">
        <v>4</v>
      </c>
      <c r="N402" s="38" t="s">
        <v>386</v>
      </c>
      <c r="O402" s="29"/>
    </row>
    <row r="403" spans="1:15" s="2" customFormat="1" ht="28.15" customHeight="1" x14ac:dyDescent="0.15">
      <c r="A403" s="18">
        <v>397</v>
      </c>
      <c r="B403" s="34"/>
      <c r="C403" s="34" t="s">
        <v>564</v>
      </c>
      <c r="D403" s="35" t="s">
        <v>565</v>
      </c>
      <c r="E403" s="35"/>
      <c r="F403" s="21" t="s">
        <v>112</v>
      </c>
      <c r="G403" s="57">
        <v>14</v>
      </c>
      <c r="H403" s="69"/>
      <c r="I403" s="60">
        <v>17.47</v>
      </c>
      <c r="J403" s="60">
        <v>244.57</v>
      </c>
      <c r="K403" s="22"/>
      <c r="L403" s="22">
        <v>0</v>
      </c>
      <c r="M403" s="70">
        <v>14</v>
      </c>
      <c r="N403" s="38" t="s">
        <v>386</v>
      </c>
      <c r="O403" s="29"/>
    </row>
    <row r="404" spans="1:15" s="2" customFormat="1" ht="28.15" customHeight="1" x14ac:dyDescent="0.15">
      <c r="A404" s="18">
        <v>398</v>
      </c>
      <c r="B404" s="34"/>
      <c r="C404" s="34" t="s">
        <v>523</v>
      </c>
      <c r="D404" s="35" t="s">
        <v>566</v>
      </c>
      <c r="E404" s="35"/>
      <c r="F404" s="21" t="s">
        <v>40</v>
      </c>
      <c r="G404" s="57">
        <v>11</v>
      </c>
      <c r="H404" s="69"/>
      <c r="I404" s="60">
        <v>70.56</v>
      </c>
      <c r="J404" s="60">
        <v>776.11</v>
      </c>
      <c r="K404" s="22" t="s">
        <v>44</v>
      </c>
      <c r="L404" s="22">
        <v>129</v>
      </c>
      <c r="M404" s="70">
        <v>232</v>
      </c>
      <c r="N404" s="38" t="s">
        <v>386</v>
      </c>
      <c r="O404" s="29"/>
    </row>
    <row r="405" spans="1:15" s="2" customFormat="1" ht="28.15" customHeight="1" x14ac:dyDescent="0.15">
      <c r="A405" s="18">
        <v>399</v>
      </c>
      <c r="B405" s="34"/>
      <c r="C405" s="34" t="s">
        <v>567</v>
      </c>
      <c r="D405" s="35" t="s">
        <v>568</v>
      </c>
      <c r="E405" s="35"/>
      <c r="F405" s="21" t="s">
        <v>58</v>
      </c>
      <c r="G405" s="57">
        <v>4</v>
      </c>
      <c r="H405" s="69"/>
      <c r="I405" s="60">
        <v>37.17</v>
      </c>
      <c r="J405" s="60">
        <v>148.66999999999999</v>
      </c>
      <c r="K405" s="22" t="s">
        <v>41</v>
      </c>
      <c r="L405" s="22">
        <v>25</v>
      </c>
      <c r="M405" s="70">
        <v>45</v>
      </c>
      <c r="N405" s="38" t="s">
        <v>386</v>
      </c>
      <c r="O405" s="29"/>
    </row>
    <row r="406" spans="1:15" s="2" customFormat="1" ht="28.15" customHeight="1" x14ac:dyDescent="0.15">
      <c r="A406" s="18">
        <v>400</v>
      </c>
      <c r="B406" s="34"/>
      <c r="C406" s="34" t="s">
        <v>569</v>
      </c>
      <c r="D406" s="35" t="s">
        <v>570</v>
      </c>
      <c r="E406" s="35"/>
      <c r="F406" s="21" t="s">
        <v>40</v>
      </c>
      <c r="G406" s="57">
        <v>4</v>
      </c>
      <c r="H406" s="69"/>
      <c r="I406" s="60">
        <v>21.74</v>
      </c>
      <c r="J406" s="60">
        <v>86.96</v>
      </c>
      <c r="K406" s="22" t="s">
        <v>41</v>
      </c>
      <c r="L406" s="22">
        <v>14</v>
      </c>
      <c r="M406" s="70">
        <v>25</v>
      </c>
      <c r="N406" s="38" t="s">
        <v>386</v>
      </c>
      <c r="O406" s="29"/>
    </row>
    <row r="407" spans="1:15" s="2" customFormat="1" ht="28.15" customHeight="1" x14ac:dyDescent="0.15">
      <c r="A407" s="18">
        <v>401</v>
      </c>
      <c r="B407" s="34"/>
      <c r="C407" s="34" t="s">
        <v>571</v>
      </c>
      <c r="D407" s="35" t="s">
        <v>572</v>
      </c>
      <c r="E407" s="35"/>
      <c r="F407" s="21" t="s">
        <v>58</v>
      </c>
      <c r="G407" s="57">
        <v>10</v>
      </c>
      <c r="H407" s="69"/>
      <c r="I407" s="60">
        <v>5.84</v>
      </c>
      <c r="J407" s="60">
        <v>58.4</v>
      </c>
      <c r="K407" s="22" t="s">
        <v>41</v>
      </c>
      <c r="L407" s="22">
        <v>10</v>
      </c>
      <c r="M407" s="70">
        <v>18</v>
      </c>
      <c r="N407" s="38" t="s">
        <v>386</v>
      </c>
      <c r="O407" s="29"/>
    </row>
    <row r="408" spans="1:15" s="2" customFormat="1" ht="28.15" customHeight="1" x14ac:dyDescent="0.15">
      <c r="A408" s="18">
        <v>402</v>
      </c>
      <c r="B408" s="34"/>
      <c r="C408" s="34" t="s">
        <v>573</v>
      </c>
      <c r="D408" s="35" t="s">
        <v>574</v>
      </c>
      <c r="E408" s="35"/>
      <c r="F408" s="21" t="s">
        <v>575</v>
      </c>
      <c r="G408" s="57">
        <v>12.55</v>
      </c>
      <c r="H408" s="69"/>
      <c r="I408" s="60">
        <v>7.51</v>
      </c>
      <c r="J408" s="60">
        <v>94.29</v>
      </c>
      <c r="K408" s="22" t="s">
        <v>41</v>
      </c>
      <c r="L408" s="22">
        <v>13</v>
      </c>
      <c r="M408" s="70">
        <v>23</v>
      </c>
      <c r="N408" s="38" t="s">
        <v>386</v>
      </c>
      <c r="O408" s="29"/>
    </row>
    <row r="409" spans="1:15" s="2" customFormat="1" ht="28.15" customHeight="1" x14ac:dyDescent="0.15">
      <c r="A409" s="18">
        <v>403</v>
      </c>
      <c r="B409" s="34"/>
      <c r="C409" s="34" t="s">
        <v>391</v>
      </c>
      <c r="D409" s="35" t="s">
        <v>392</v>
      </c>
      <c r="E409" s="35"/>
      <c r="F409" s="21" t="s">
        <v>112</v>
      </c>
      <c r="G409" s="57">
        <v>10</v>
      </c>
      <c r="H409" s="69"/>
      <c r="I409" s="60">
        <v>3.98</v>
      </c>
      <c r="J409" s="60">
        <v>39.82</v>
      </c>
      <c r="K409" s="22" t="s">
        <v>41</v>
      </c>
      <c r="L409" s="22">
        <v>1</v>
      </c>
      <c r="M409" s="70">
        <v>2</v>
      </c>
      <c r="N409" s="38" t="s">
        <v>386</v>
      </c>
      <c r="O409" s="29"/>
    </row>
    <row r="410" spans="1:15" s="2" customFormat="1" ht="28.15" customHeight="1" x14ac:dyDescent="0.15">
      <c r="A410" s="18">
        <v>404</v>
      </c>
      <c r="B410" s="34"/>
      <c r="C410" s="34" t="s">
        <v>576</v>
      </c>
      <c r="D410" s="35" t="s">
        <v>577</v>
      </c>
      <c r="E410" s="35"/>
      <c r="F410" s="21" t="s">
        <v>505</v>
      </c>
      <c r="G410" s="57">
        <v>2.9830000000000001</v>
      </c>
      <c r="H410" s="69"/>
      <c r="I410" s="60">
        <v>2081.29</v>
      </c>
      <c r="J410" s="60">
        <v>6208.5</v>
      </c>
      <c r="K410" s="22" t="s">
        <v>41</v>
      </c>
      <c r="L410" s="22">
        <v>1035</v>
      </c>
      <c r="M410" s="70">
        <v>1863</v>
      </c>
      <c r="N410" s="38" t="s">
        <v>386</v>
      </c>
      <c r="O410" s="29"/>
    </row>
    <row r="411" spans="1:15" s="2" customFormat="1" ht="28.15" customHeight="1" x14ac:dyDescent="0.15">
      <c r="A411" s="18">
        <v>405</v>
      </c>
      <c r="B411" s="34"/>
      <c r="C411" s="34" t="s">
        <v>578</v>
      </c>
      <c r="D411" s="35" t="s">
        <v>579</v>
      </c>
      <c r="E411" s="35"/>
      <c r="F411" s="21" t="s">
        <v>104</v>
      </c>
      <c r="G411" s="57">
        <v>706</v>
      </c>
      <c r="H411" s="69"/>
      <c r="I411" s="60">
        <v>43.36</v>
      </c>
      <c r="J411" s="60">
        <v>30614.16</v>
      </c>
      <c r="K411" s="22"/>
      <c r="L411" s="22">
        <v>0</v>
      </c>
      <c r="M411" s="70">
        <v>1412</v>
      </c>
      <c r="N411" s="38" t="s">
        <v>386</v>
      </c>
      <c r="O411" s="29"/>
    </row>
    <row r="412" spans="1:15" s="2" customFormat="1" ht="28.15" customHeight="1" x14ac:dyDescent="0.15">
      <c r="A412" s="18">
        <v>406</v>
      </c>
      <c r="B412" s="34"/>
      <c r="C412" s="34" t="s">
        <v>580</v>
      </c>
      <c r="D412" s="35" t="s">
        <v>581</v>
      </c>
      <c r="E412" s="35"/>
      <c r="F412" s="21" t="s">
        <v>76</v>
      </c>
      <c r="G412" s="57">
        <v>0.81499999999999995</v>
      </c>
      <c r="H412" s="69"/>
      <c r="I412" s="60">
        <v>54975.68</v>
      </c>
      <c r="J412" s="60">
        <v>44805.18</v>
      </c>
      <c r="K412" s="22" t="s">
        <v>44</v>
      </c>
      <c r="L412" s="22">
        <v>1000</v>
      </c>
      <c r="M412" s="70">
        <v>1800</v>
      </c>
      <c r="N412" s="38" t="s">
        <v>386</v>
      </c>
      <c r="O412" s="29"/>
    </row>
    <row r="413" spans="1:15" s="2" customFormat="1" ht="28.15" customHeight="1" x14ac:dyDescent="0.15">
      <c r="A413" s="18">
        <v>407</v>
      </c>
      <c r="B413" s="34"/>
      <c r="C413" s="34" t="s">
        <v>408</v>
      </c>
      <c r="D413" s="35" t="s">
        <v>409</v>
      </c>
      <c r="E413" s="35"/>
      <c r="F413" s="21" t="s">
        <v>200</v>
      </c>
      <c r="G413" s="57">
        <v>3</v>
      </c>
      <c r="H413" s="69"/>
      <c r="I413" s="60">
        <v>26.73</v>
      </c>
      <c r="J413" s="60">
        <v>80.180000000000007</v>
      </c>
      <c r="K413" s="22" t="s">
        <v>41</v>
      </c>
      <c r="L413" s="22">
        <v>13</v>
      </c>
      <c r="M413" s="70">
        <v>23</v>
      </c>
      <c r="N413" s="38" t="s">
        <v>386</v>
      </c>
      <c r="O413" s="29"/>
    </row>
    <row r="414" spans="1:15" s="2" customFormat="1" ht="28.15" customHeight="1" x14ac:dyDescent="0.15">
      <c r="A414" s="18">
        <v>408</v>
      </c>
      <c r="B414" s="34"/>
      <c r="C414" s="34" t="s">
        <v>582</v>
      </c>
      <c r="D414" s="35" t="s">
        <v>459</v>
      </c>
      <c r="E414" s="35"/>
      <c r="F414" s="21" t="s">
        <v>40</v>
      </c>
      <c r="G414" s="57">
        <v>34</v>
      </c>
      <c r="H414" s="69"/>
      <c r="I414" s="60">
        <v>112.86</v>
      </c>
      <c r="J414" s="60">
        <v>3837.2</v>
      </c>
      <c r="K414" s="22" t="s">
        <v>44</v>
      </c>
      <c r="L414" s="22">
        <v>640</v>
      </c>
      <c r="M414" s="70">
        <v>1152</v>
      </c>
      <c r="N414" s="38" t="s">
        <v>386</v>
      </c>
      <c r="O414" s="29"/>
    </row>
    <row r="415" spans="1:15" s="2" customFormat="1" ht="28.15" customHeight="1" x14ac:dyDescent="0.15">
      <c r="A415" s="18">
        <v>409</v>
      </c>
      <c r="B415" s="34"/>
      <c r="C415" s="34" t="s">
        <v>583</v>
      </c>
      <c r="D415" s="35" t="s">
        <v>584</v>
      </c>
      <c r="E415" s="35"/>
      <c r="F415" s="21" t="s">
        <v>115</v>
      </c>
      <c r="G415" s="57">
        <v>1</v>
      </c>
      <c r="H415" s="69"/>
      <c r="I415" s="60">
        <v>760.68</v>
      </c>
      <c r="J415" s="60">
        <v>760.68</v>
      </c>
      <c r="K415" s="22" t="s">
        <v>41</v>
      </c>
      <c r="L415" s="22">
        <v>127</v>
      </c>
      <c r="M415" s="70">
        <v>229</v>
      </c>
      <c r="N415" s="38" t="s">
        <v>386</v>
      </c>
      <c r="O415" s="29"/>
    </row>
    <row r="416" spans="1:15" s="2" customFormat="1" ht="28.15" customHeight="1" x14ac:dyDescent="0.15">
      <c r="A416" s="18">
        <v>410</v>
      </c>
      <c r="B416" s="34"/>
      <c r="C416" s="34" t="s">
        <v>585</v>
      </c>
      <c r="D416" s="35" t="s">
        <v>586</v>
      </c>
      <c r="E416" s="35"/>
      <c r="F416" s="21" t="s">
        <v>575</v>
      </c>
      <c r="G416" s="57">
        <v>2039</v>
      </c>
      <c r="H416" s="69"/>
      <c r="I416" s="60">
        <v>65.86</v>
      </c>
      <c r="J416" s="60">
        <v>134290.32</v>
      </c>
      <c r="K416" s="22" t="s">
        <v>120</v>
      </c>
      <c r="L416" s="22">
        <v>2039</v>
      </c>
      <c r="M416" s="70">
        <v>108067</v>
      </c>
      <c r="N416" s="38" t="s">
        <v>386</v>
      </c>
      <c r="O416" s="29"/>
    </row>
    <row r="417" spans="1:15" s="2" customFormat="1" ht="28.15" customHeight="1" x14ac:dyDescent="0.15">
      <c r="A417" s="18">
        <v>411</v>
      </c>
      <c r="B417" s="34"/>
      <c r="C417" s="34" t="s">
        <v>587</v>
      </c>
      <c r="D417" s="35" t="s">
        <v>205</v>
      </c>
      <c r="E417" s="35"/>
      <c r="F417" s="21" t="s">
        <v>65</v>
      </c>
      <c r="G417" s="57">
        <v>21</v>
      </c>
      <c r="H417" s="69"/>
      <c r="I417" s="60">
        <v>44.07</v>
      </c>
      <c r="J417" s="60">
        <v>925.48</v>
      </c>
      <c r="K417" s="22" t="s">
        <v>41</v>
      </c>
      <c r="L417" s="22">
        <v>154</v>
      </c>
      <c r="M417" s="70">
        <v>277</v>
      </c>
      <c r="N417" s="38" t="s">
        <v>386</v>
      </c>
      <c r="O417" s="29"/>
    </row>
    <row r="418" spans="1:15" s="2" customFormat="1" ht="28.15" customHeight="1" x14ac:dyDescent="0.15">
      <c r="A418" s="18">
        <v>412</v>
      </c>
      <c r="B418" s="34"/>
      <c r="C418" s="34" t="s">
        <v>588</v>
      </c>
      <c r="D418" s="35" t="s">
        <v>589</v>
      </c>
      <c r="E418" s="35"/>
      <c r="F418" s="21" t="s">
        <v>58</v>
      </c>
      <c r="G418" s="57">
        <v>9</v>
      </c>
      <c r="H418" s="69"/>
      <c r="I418" s="60">
        <v>45.4</v>
      </c>
      <c r="J418" s="60">
        <v>408.58</v>
      </c>
      <c r="K418" s="22" t="s">
        <v>41</v>
      </c>
      <c r="L418" s="22">
        <v>68</v>
      </c>
      <c r="M418" s="70">
        <v>122</v>
      </c>
      <c r="N418" s="38" t="s">
        <v>386</v>
      </c>
      <c r="O418" s="29"/>
    </row>
    <row r="419" spans="1:15" s="2" customFormat="1" ht="28.15" customHeight="1" x14ac:dyDescent="0.15">
      <c r="A419" s="18">
        <v>413</v>
      </c>
      <c r="B419" s="34"/>
      <c r="C419" s="34" t="s">
        <v>590</v>
      </c>
      <c r="D419" s="35" t="s">
        <v>591</v>
      </c>
      <c r="E419" s="35"/>
      <c r="F419" s="21" t="s">
        <v>58</v>
      </c>
      <c r="G419" s="57">
        <v>2</v>
      </c>
      <c r="H419" s="69"/>
      <c r="I419" s="60">
        <v>9.2899999999999991</v>
      </c>
      <c r="J419" s="60">
        <v>18.579999999999998</v>
      </c>
      <c r="K419" s="22" t="s">
        <v>44</v>
      </c>
      <c r="L419" s="22">
        <v>3</v>
      </c>
      <c r="M419" s="70">
        <v>5</v>
      </c>
      <c r="N419" s="38" t="s">
        <v>386</v>
      </c>
      <c r="O419" s="29"/>
    </row>
    <row r="420" spans="1:15" s="2" customFormat="1" ht="28.15" customHeight="1" x14ac:dyDescent="0.15">
      <c r="A420" s="18">
        <v>414</v>
      </c>
      <c r="B420" s="34"/>
      <c r="C420" s="34" t="s">
        <v>204</v>
      </c>
      <c r="D420" s="35" t="s">
        <v>205</v>
      </c>
      <c r="E420" s="35"/>
      <c r="F420" s="21" t="s">
        <v>112</v>
      </c>
      <c r="G420" s="57">
        <v>6</v>
      </c>
      <c r="H420" s="69"/>
      <c r="I420" s="60">
        <v>45.58</v>
      </c>
      <c r="J420" s="60">
        <v>273.45</v>
      </c>
      <c r="K420" s="22" t="s">
        <v>41</v>
      </c>
      <c r="L420" s="22">
        <v>46</v>
      </c>
      <c r="M420" s="70">
        <v>83</v>
      </c>
      <c r="N420" s="38" t="s">
        <v>386</v>
      </c>
      <c r="O420" s="29"/>
    </row>
    <row r="421" spans="1:15" s="2" customFormat="1" ht="28.15" customHeight="1" x14ac:dyDescent="0.15">
      <c r="A421" s="18">
        <v>415</v>
      </c>
      <c r="B421" s="34"/>
      <c r="C421" s="34" t="s">
        <v>592</v>
      </c>
      <c r="D421" s="35" t="s">
        <v>593</v>
      </c>
      <c r="E421" s="35"/>
      <c r="F421" s="21" t="s">
        <v>112</v>
      </c>
      <c r="G421" s="57">
        <v>9</v>
      </c>
      <c r="H421" s="69"/>
      <c r="I421" s="60">
        <v>136.75</v>
      </c>
      <c r="J421" s="60">
        <v>1230.76</v>
      </c>
      <c r="K421" s="22" t="s">
        <v>44</v>
      </c>
      <c r="L421" s="22">
        <v>205</v>
      </c>
      <c r="M421" s="70">
        <v>369</v>
      </c>
      <c r="N421" s="38" t="s">
        <v>386</v>
      </c>
      <c r="O421" s="29"/>
    </row>
    <row r="422" spans="1:15" s="2" customFormat="1" ht="28.15" customHeight="1" x14ac:dyDescent="0.15">
      <c r="A422" s="18">
        <v>416</v>
      </c>
      <c r="B422" s="34"/>
      <c r="C422" s="34" t="s">
        <v>526</v>
      </c>
      <c r="D422" s="35" t="s">
        <v>528</v>
      </c>
      <c r="E422" s="35"/>
      <c r="F422" s="21" t="s">
        <v>58</v>
      </c>
      <c r="G422" s="57">
        <v>3</v>
      </c>
      <c r="H422" s="69"/>
      <c r="I422" s="60">
        <v>36.46</v>
      </c>
      <c r="J422" s="60">
        <v>109.39</v>
      </c>
      <c r="K422" s="22" t="s">
        <v>41</v>
      </c>
      <c r="L422" s="22">
        <v>18</v>
      </c>
      <c r="M422" s="70">
        <v>32</v>
      </c>
      <c r="N422" s="38" t="s">
        <v>386</v>
      </c>
      <c r="O422" s="29"/>
    </row>
    <row r="423" spans="1:15" s="2" customFormat="1" ht="28.15" customHeight="1" x14ac:dyDescent="0.15">
      <c r="A423" s="18">
        <v>417</v>
      </c>
      <c r="B423" s="34"/>
      <c r="C423" s="34" t="s">
        <v>594</v>
      </c>
      <c r="D423" s="35"/>
      <c r="E423" s="35"/>
      <c r="F423" s="21" t="s">
        <v>200</v>
      </c>
      <c r="G423" s="57">
        <v>1</v>
      </c>
      <c r="H423" s="69"/>
      <c r="I423" s="60">
        <v>23.89</v>
      </c>
      <c r="J423" s="60">
        <v>23.89</v>
      </c>
      <c r="K423" s="22" t="s">
        <v>41</v>
      </c>
      <c r="L423" s="22">
        <v>4</v>
      </c>
      <c r="M423" s="70">
        <v>7</v>
      </c>
      <c r="N423" s="38" t="s">
        <v>386</v>
      </c>
      <c r="O423" s="29"/>
    </row>
    <row r="424" spans="1:15" s="2" customFormat="1" ht="28.15" customHeight="1" x14ac:dyDescent="0.15">
      <c r="A424" s="18">
        <v>418</v>
      </c>
      <c r="B424" s="34"/>
      <c r="C424" s="34" t="s">
        <v>595</v>
      </c>
      <c r="D424" s="35" t="s">
        <v>547</v>
      </c>
      <c r="E424" s="35"/>
      <c r="F424" s="21" t="s">
        <v>96</v>
      </c>
      <c r="G424" s="57">
        <v>600</v>
      </c>
      <c r="H424" s="69"/>
      <c r="I424" s="60">
        <v>25.86</v>
      </c>
      <c r="J424" s="60">
        <v>15517.24</v>
      </c>
      <c r="K424" s="22" t="s">
        <v>41</v>
      </c>
      <c r="L424" s="22">
        <v>2586</v>
      </c>
      <c r="M424" s="70">
        <v>4655</v>
      </c>
      <c r="N424" s="38" t="s">
        <v>386</v>
      </c>
      <c r="O424" s="29"/>
    </row>
    <row r="425" spans="1:15" s="2" customFormat="1" ht="28.15" customHeight="1" x14ac:dyDescent="0.15">
      <c r="A425" s="18">
        <v>419</v>
      </c>
      <c r="B425" s="34"/>
      <c r="C425" s="34" t="s">
        <v>596</v>
      </c>
      <c r="D425" s="35" t="s">
        <v>597</v>
      </c>
      <c r="E425" s="35"/>
      <c r="F425" s="21" t="s">
        <v>58</v>
      </c>
      <c r="G425" s="57">
        <v>7</v>
      </c>
      <c r="H425" s="69"/>
      <c r="I425" s="60">
        <v>332.62</v>
      </c>
      <c r="J425" s="60">
        <v>2328.3200000000002</v>
      </c>
      <c r="K425" s="22" t="s">
        <v>44</v>
      </c>
      <c r="L425" s="22">
        <v>388</v>
      </c>
      <c r="M425" s="70">
        <v>698</v>
      </c>
      <c r="N425" s="38" t="s">
        <v>386</v>
      </c>
      <c r="O425" s="29"/>
    </row>
    <row r="426" spans="1:15" s="2" customFormat="1" ht="28.15" customHeight="1" x14ac:dyDescent="0.15">
      <c r="A426" s="18">
        <v>420</v>
      </c>
      <c r="B426" s="34"/>
      <c r="C426" s="34" t="s">
        <v>598</v>
      </c>
      <c r="D426" s="35" t="s">
        <v>402</v>
      </c>
      <c r="E426" s="35"/>
      <c r="F426" s="21" t="s">
        <v>58</v>
      </c>
      <c r="G426" s="57">
        <v>41</v>
      </c>
      <c r="H426" s="69"/>
      <c r="I426" s="60">
        <v>28.45</v>
      </c>
      <c r="J426" s="60">
        <v>1166.3800000000001</v>
      </c>
      <c r="K426" s="22" t="s">
        <v>599</v>
      </c>
      <c r="L426" s="22">
        <v>194</v>
      </c>
      <c r="M426" s="70">
        <v>349</v>
      </c>
      <c r="N426" s="38" t="s">
        <v>386</v>
      </c>
      <c r="O426" s="29"/>
    </row>
    <row r="427" spans="1:15" s="2" customFormat="1" ht="28.15" customHeight="1" x14ac:dyDescent="0.15">
      <c r="A427" s="18">
        <v>421</v>
      </c>
      <c r="B427" s="34"/>
      <c r="C427" s="34" t="s">
        <v>600</v>
      </c>
      <c r="D427" s="35" t="s">
        <v>601</v>
      </c>
      <c r="E427" s="35"/>
      <c r="F427" s="21" t="s">
        <v>112</v>
      </c>
      <c r="G427" s="57">
        <v>118</v>
      </c>
      <c r="H427" s="69"/>
      <c r="I427" s="60">
        <v>11.35</v>
      </c>
      <c r="J427" s="60">
        <v>1339.24</v>
      </c>
      <c r="K427" s="22" t="s">
        <v>41</v>
      </c>
      <c r="L427" s="22">
        <v>59</v>
      </c>
      <c r="M427" s="70">
        <v>106</v>
      </c>
      <c r="N427" s="38" t="s">
        <v>386</v>
      </c>
      <c r="O427" s="29"/>
    </row>
    <row r="428" spans="1:15" s="2" customFormat="1" ht="28.15" customHeight="1" x14ac:dyDescent="0.15">
      <c r="A428" s="18">
        <v>422</v>
      </c>
      <c r="B428" s="34"/>
      <c r="C428" s="34" t="s">
        <v>602</v>
      </c>
      <c r="D428" s="35" t="s">
        <v>412</v>
      </c>
      <c r="E428" s="35"/>
      <c r="F428" s="21" t="s">
        <v>112</v>
      </c>
      <c r="G428" s="57">
        <v>9</v>
      </c>
      <c r="H428" s="69"/>
      <c r="I428" s="60">
        <v>11.42</v>
      </c>
      <c r="J428" s="60">
        <v>102.74</v>
      </c>
      <c r="K428" s="22" t="s">
        <v>41</v>
      </c>
      <c r="L428" s="22">
        <v>17</v>
      </c>
      <c r="M428" s="70">
        <v>31</v>
      </c>
      <c r="N428" s="38" t="s">
        <v>386</v>
      </c>
      <c r="O428" s="29"/>
    </row>
    <row r="429" spans="1:15" s="2" customFormat="1" ht="28.15" customHeight="1" x14ac:dyDescent="0.15">
      <c r="A429" s="18">
        <v>423</v>
      </c>
      <c r="B429" s="34"/>
      <c r="C429" s="34" t="s">
        <v>410</v>
      </c>
      <c r="D429" s="35" t="s">
        <v>603</v>
      </c>
      <c r="E429" s="35"/>
      <c r="F429" s="21" t="s">
        <v>112</v>
      </c>
      <c r="G429" s="57">
        <v>18</v>
      </c>
      <c r="H429" s="69"/>
      <c r="I429" s="60">
        <v>6.37</v>
      </c>
      <c r="J429" s="60">
        <v>114.69</v>
      </c>
      <c r="K429" s="22" t="s">
        <v>41</v>
      </c>
      <c r="L429" s="22">
        <v>19</v>
      </c>
      <c r="M429" s="70">
        <v>34</v>
      </c>
      <c r="N429" s="38" t="s">
        <v>386</v>
      </c>
      <c r="O429" s="29"/>
    </row>
    <row r="430" spans="1:15" s="2" customFormat="1" ht="28.15" customHeight="1" x14ac:dyDescent="0.15">
      <c r="A430" s="18">
        <v>424</v>
      </c>
      <c r="B430" s="34"/>
      <c r="C430" s="34" t="s">
        <v>604</v>
      </c>
      <c r="D430" s="35"/>
      <c r="E430" s="35"/>
      <c r="F430" s="21" t="s">
        <v>112</v>
      </c>
      <c r="G430" s="57">
        <v>31</v>
      </c>
      <c r="H430" s="69"/>
      <c r="I430" s="60">
        <v>68.14</v>
      </c>
      <c r="J430" s="60">
        <v>2112.39</v>
      </c>
      <c r="K430" s="22" t="s">
        <v>41</v>
      </c>
      <c r="L430" s="22">
        <v>352</v>
      </c>
      <c r="M430" s="70">
        <v>634</v>
      </c>
      <c r="N430" s="38" t="s">
        <v>386</v>
      </c>
      <c r="O430" s="29"/>
    </row>
    <row r="431" spans="1:15" s="2" customFormat="1" ht="28.15" customHeight="1" x14ac:dyDescent="0.15">
      <c r="A431" s="18">
        <v>425</v>
      </c>
      <c r="B431" s="34"/>
      <c r="C431" s="34" t="s">
        <v>605</v>
      </c>
      <c r="D431" s="35" t="s">
        <v>606</v>
      </c>
      <c r="E431" s="35"/>
      <c r="F431" s="21" t="s">
        <v>119</v>
      </c>
      <c r="G431" s="57">
        <v>1914</v>
      </c>
      <c r="H431" s="69"/>
      <c r="I431" s="60">
        <v>3.76</v>
      </c>
      <c r="J431" s="60">
        <v>7197.81</v>
      </c>
      <c r="K431" s="22"/>
      <c r="L431" s="22">
        <v>0</v>
      </c>
      <c r="M431" s="70">
        <v>957</v>
      </c>
      <c r="N431" s="38" t="s">
        <v>386</v>
      </c>
      <c r="O431" s="29"/>
    </row>
    <row r="432" spans="1:15" s="2" customFormat="1" ht="28.15" customHeight="1" x14ac:dyDescent="0.15">
      <c r="A432" s="18">
        <v>426</v>
      </c>
      <c r="B432" s="34"/>
      <c r="C432" s="34" t="s">
        <v>607</v>
      </c>
      <c r="D432" s="35" t="s">
        <v>608</v>
      </c>
      <c r="E432" s="35"/>
      <c r="F432" s="21" t="s">
        <v>112</v>
      </c>
      <c r="G432" s="57">
        <v>4</v>
      </c>
      <c r="H432" s="69"/>
      <c r="I432" s="60">
        <v>7.97</v>
      </c>
      <c r="J432" s="60">
        <v>31.86</v>
      </c>
      <c r="K432" s="22" t="s">
        <v>41</v>
      </c>
      <c r="L432" s="22">
        <v>5</v>
      </c>
      <c r="M432" s="70">
        <v>9</v>
      </c>
      <c r="N432" s="38" t="s">
        <v>386</v>
      </c>
      <c r="O432" s="29"/>
    </row>
    <row r="433" spans="1:15" s="2" customFormat="1" ht="28.15" customHeight="1" x14ac:dyDescent="0.15">
      <c r="A433" s="18">
        <v>427</v>
      </c>
      <c r="B433" s="34"/>
      <c r="C433" s="34" t="s">
        <v>609</v>
      </c>
      <c r="D433" s="35" t="s">
        <v>610</v>
      </c>
      <c r="E433" s="35"/>
      <c r="F433" s="21" t="s">
        <v>115</v>
      </c>
      <c r="G433" s="57">
        <v>28</v>
      </c>
      <c r="H433" s="69"/>
      <c r="I433" s="60">
        <v>44.25</v>
      </c>
      <c r="J433" s="60">
        <v>1238.94</v>
      </c>
      <c r="K433" s="22" t="s">
        <v>41</v>
      </c>
      <c r="L433" s="22">
        <v>206</v>
      </c>
      <c r="M433" s="70">
        <v>371</v>
      </c>
      <c r="N433" s="38" t="s">
        <v>386</v>
      </c>
      <c r="O433" s="29"/>
    </row>
    <row r="434" spans="1:15" s="2" customFormat="1" ht="28.15" customHeight="1" x14ac:dyDescent="0.15">
      <c r="A434" s="18">
        <v>428</v>
      </c>
      <c r="B434" s="34"/>
      <c r="C434" s="34" t="s">
        <v>611</v>
      </c>
      <c r="D434" s="35" t="s">
        <v>612</v>
      </c>
      <c r="E434" s="35"/>
      <c r="F434" s="21" t="s">
        <v>58</v>
      </c>
      <c r="G434" s="57">
        <v>257</v>
      </c>
      <c r="H434" s="69"/>
      <c r="I434" s="60">
        <v>44.61</v>
      </c>
      <c r="J434" s="60">
        <v>11465.68</v>
      </c>
      <c r="K434" s="22" t="s">
        <v>41</v>
      </c>
      <c r="L434" s="22">
        <v>128.5</v>
      </c>
      <c r="M434" s="70">
        <v>231</v>
      </c>
      <c r="N434" s="38" t="s">
        <v>386</v>
      </c>
      <c r="O434" s="29"/>
    </row>
    <row r="435" spans="1:15" s="2" customFormat="1" ht="28.15" customHeight="1" x14ac:dyDescent="0.15">
      <c r="A435" s="18">
        <v>429</v>
      </c>
      <c r="B435" s="34"/>
      <c r="C435" s="34" t="s">
        <v>613</v>
      </c>
      <c r="D435" s="35" t="s">
        <v>614</v>
      </c>
      <c r="E435" s="35"/>
      <c r="F435" s="21" t="s">
        <v>96</v>
      </c>
      <c r="G435" s="57">
        <v>107</v>
      </c>
      <c r="H435" s="69"/>
      <c r="I435" s="60">
        <v>115.04</v>
      </c>
      <c r="J435" s="60">
        <v>12309.74</v>
      </c>
      <c r="K435" s="22"/>
      <c r="L435" s="22">
        <v>0</v>
      </c>
      <c r="M435" s="70">
        <v>642</v>
      </c>
      <c r="N435" s="38" t="s">
        <v>386</v>
      </c>
      <c r="O435" s="29"/>
    </row>
    <row r="436" spans="1:15" s="2" customFormat="1" ht="28.15" customHeight="1" x14ac:dyDescent="0.15">
      <c r="A436" s="18">
        <v>430</v>
      </c>
      <c r="B436" s="34"/>
      <c r="C436" s="34" t="s">
        <v>615</v>
      </c>
      <c r="D436" s="35" t="s">
        <v>616</v>
      </c>
      <c r="E436" s="35"/>
      <c r="F436" s="21" t="s">
        <v>40</v>
      </c>
      <c r="G436" s="57">
        <v>636</v>
      </c>
      <c r="H436" s="69"/>
      <c r="I436" s="60">
        <v>13.88</v>
      </c>
      <c r="J436" s="60">
        <v>8826.61</v>
      </c>
      <c r="K436" s="22" t="s">
        <v>41</v>
      </c>
      <c r="L436" s="22">
        <v>1471</v>
      </c>
      <c r="M436" s="70">
        <v>2648</v>
      </c>
      <c r="N436" s="38" t="s">
        <v>386</v>
      </c>
      <c r="O436" s="29"/>
    </row>
    <row r="437" spans="1:15" s="2" customFormat="1" ht="28.15" customHeight="1" x14ac:dyDescent="0.15">
      <c r="A437" s="18">
        <v>431</v>
      </c>
      <c r="B437" s="34"/>
      <c r="C437" s="34" t="s">
        <v>617</v>
      </c>
      <c r="D437" s="35" t="s">
        <v>618</v>
      </c>
      <c r="E437" s="35"/>
      <c r="F437" s="21" t="s">
        <v>112</v>
      </c>
      <c r="G437" s="57">
        <v>4</v>
      </c>
      <c r="H437" s="69"/>
      <c r="I437" s="60">
        <v>852.03</v>
      </c>
      <c r="J437" s="60">
        <v>3408.13</v>
      </c>
      <c r="K437" s="22" t="s">
        <v>41</v>
      </c>
      <c r="L437" s="22">
        <v>568</v>
      </c>
      <c r="M437" s="70">
        <v>1022</v>
      </c>
      <c r="N437" s="38" t="s">
        <v>386</v>
      </c>
      <c r="O437" s="29"/>
    </row>
    <row r="438" spans="1:15" s="2" customFormat="1" ht="28.15" customHeight="1" x14ac:dyDescent="0.15">
      <c r="A438" s="18">
        <v>432</v>
      </c>
      <c r="B438" s="34"/>
      <c r="C438" s="34" t="s">
        <v>81</v>
      </c>
      <c r="D438" s="35" t="s">
        <v>619</v>
      </c>
      <c r="E438" s="35"/>
      <c r="F438" s="21" t="s">
        <v>40</v>
      </c>
      <c r="G438" s="57">
        <v>200</v>
      </c>
      <c r="H438" s="69"/>
      <c r="I438" s="60">
        <v>227.09</v>
      </c>
      <c r="J438" s="60">
        <v>45417.34</v>
      </c>
      <c r="K438" s="22" t="s">
        <v>41</v>
      </c>
      <c r="L438" s="22">
        <v>7570</v>
      </c>
      <c r="M438" s="70">
        <v>13626</v>
      </c>
      <c r="N438" s="38" t="s">
        <v>386</v>
      </c>
      <c r="O438" s="29"/>
    </row>
    <row r="439" spans="1:15" s="2" customFormat="1" ht="28.15" customHeight="1" x14ac:dyDescent="0.15">
      <c r="A439" s="18">
        <v>433</v>
      </c>
      <c r="B439" s="34"/>
      <c r="C439" s="34" t="s">
        <v>620</v>
      </c>
      <c r="D439" s="35" t="s">
        <v>621</v>
      </c>
      <c r="E439" s="35"/>
      <c r="F439" s="21" t="s">
        <v>112</v>
      </c>
      <c r="G439" s="57">
        <v>2</v>
      </c>
      <c r="H439" s="69"/>
      <c r="I439" s="60">
        <v>61.95</v>
      </c>
      <c r="J439" s="60">
        <v>123.89</v>
      </c>
      <c r="K439" s="22" t="s">
        <v>41</v>
      </c>
      <c r="L439" s="22">
        <v>21</v>
      </c>
      <c r="M439" s="70">
        <v>38</v>
      </c>
      <c r="N439" s="38" t="s">
        <v>386</v>
      </c>
      <c r="O439" s="29"/>
    </row>
    <row r="440" spans="1:15" s="2" customFormat="1" ht="28.15" customHeight="1" x14ac:dyDescent="0.15">
      <c r="A440" s="18">
        <v>434</v>
      </c>
      <c r="B440" s="34"/>
      <c r="C440" s="34" t="s">
        <v>204</v>
      </c>
      <c r="D440" s="35" t="s">
        <v>207</v>
      </c>
      <c r="E440" s="35"/>
      <c r="F440" s="21" t="s">
        <v>112</v>
      </c>
      <c r="G440" s="57">
        <v>2</v>
      </c>
      <c r="H440" s="69"/>
      <c r="I440" s="60">
        <v>38.94</v>
      </c>
      <c r="J440" s="60">
        <v>77.88</v>
      </c>
      <c r="K440" s="22" t="s">
        <v>41</v>
      </c>
      <c r="L440" s="22">
        <v>13</v>
      </c>
      <c r="M440" s="70">
        <v>23</v>
      </c>
      <c r="N440" s="38" t="s">
        <v>386</v>
      </c>
      <c r="O440" s="29"/>
    </row>
    <row r="441" spans="1:15" s="2" customFormat="1" ht="28.15" customHeight="1" x14ac:dyDescent="0.15">
      <c r="A441" s="18">
        <v>435</v>
      </c>
      <c r="B441" s="34"/>
      <c r="C441" s="34" t="s">
        <v>622</v>
      </c>
      <c r="D441" s="35"/>
      <c r="E441" s="35"/>
      <c r="F441" s="21" t="s">
        <v>112</v>
      </c>
      <c r="G441" s="57">
        <v>1</v>
      </c>
      <c r="H441" s="69"/>
      <c r="I441" s="60">
        <v>341.88</v>
      </c>
      <c r="J441" s="60">
        <v>341.88</v>
      </c>
      <c r="K441" s="22"/>
      <c r="L441" s="22">
        <v>0</v>
      </c>
      <c r="M441" s="70">
        <v>17</v>
      </c>
      <c r="N441" s="38" t="s">
        <v>386</v>
      </c>
      <c r="O441" s="29"/>
    </row>
    <row r="442" spans="1:15" s="2" customFormat="1" ht="28.15" customHeight="1" x14ac:dyDescent="0.15">
      <c r="A442" s="18">
        <v>436</v>
      </c>
      <c r="B442" s="34"/>
      <c r="C442" s="34" t="s">
        <v>33</v>
      </c>
      <c r="D442" s="35" t="s">
        <v>623</v>
      </c>
      <c r="E442" s="35"/>
      <c r="F442" s="21" t="s">
        <v>119</v>
      </c>
      <c r="G442" s="57">
        <v>2000</v>
      </c>
      <c r="H442" s="69"/>
      <c r="I442" s="60">
        <v>6.62</v>
      </c>
      <c r="J442" s="60">
        <v>13240.45</v>
      </c>
      <c r="K442" s="22" t="s">
        <v>33</v>
      </c>
      <c r="L442" s="22">
        <v>1765</v>
      </c>
      <c r="M442" s="70">
        <v>10414</v>
      </c>
      <c r="N442" s="38" t="s">
        <v>386</v>
      </c>
      <c r="O442" s="29"/>
    </row>
    <row r="443" spans="1:15" s="2" customFormat="1" ht="28.15" customHeight="1" x14ac:dyDescent="0.15">
      <c r="A443" s="18">
        <v>437</v>
      </c>
      <c r="B443" s="34"/>
      <c r="C443" s="34" t="s">
        <v>624</v>
      </c>
      <c r="D443" s="35" t="s">
        <v>625</v>
      </c>
      <c r="E443" s="35"/>
      <c r="F443" s="21" t="s">
        <v>115</v>
      </c>
      <c r="G443" s="57">
        <v>27</v>
      </c>
      <c r="H443" s="69"/>
      <c r="I443" s="60">
        <v>15.38</v>
      </c>
      <c r="J443" s="60">
        <v>415.28</v>
      </c>
      <c r="K443" s="22"/>
      <c r="L443" s="22">
        <v>0</v>
      </c>
      <c r="M443" s="70">
        <v>27</v>
      </c>
      <c r="N443" s="38" t="s">
        <v>386</v>
      </c>
      <c r="O443" s="29"/>
    </row>
    <row r="444" spans="1:15" s="2" customFormat="1" ht="28.15" customHeight="1" x14ac:dyDescent="0.15">
      <c r="A444" s="18">
        <v>438</v>
      </c>
      <c r="B444" s="34"/>
      <c r="C444" s="34" t="s">
        <v>626</v>
      </c>
      <c r="D444" s="35" t="s">
        <v>627</v>
      </c>
      <c r="E444" s="35"/>
      <c r="F444" s="21" t="s">
        <v>119</v>
      </c>
      <c r="G444" s="57">
        <v>45</v>
      </c>
      <c r="H444" s="69"/>
      <c r="I444" s="60">
        <v>426.39</v>
      </c>
      <c r="J444" s="60">
        <v>19187.46</v>
      </c>
      <c r="K444" s="22" t="s">
        <v>120</v>
      </c>
      <c r="L444" s="22">
        <v>320</v>
      </c>
      <c r="M444" s="70">
        <v>16960</v>
      </c>
      <c r="N444" s="38" t="s">
        <v>386</v>
      </c>
      <c r="O444" s="29"/>
    </row>
    <row r="445" spans="1:15" s="2" customFormat="1" ht="28.15" customHeight="1" x14ac:dyDescent="0.15">
      <c r="A445" s="18">
        <v>439</v>
      </c>
      <c r="B445" s="34"/>
      <c r="C445" s="34" t="s">
        <v>582</v>
      </c>
      <c r="D445" s="35" t="s">
        <v>628</v>
      </c>
      <c r="E445" s="35"/>
      <c r="F445" s="21" t="s">
        <v>112</v>
      </c>
      <c r="G445" s="57">
        <v>2</v>
      </c>
      <c r="H445" s="69"/>
      <c r="I445" s="60">
        <v>220.04</v>
      </c>
      <c r="J445" s="60">
        <v>440.08</v>
      </c>
      <c r="K445" s="22" t="s">
        <v>44</v>
      </c>
      <c r="L445" s="22">
        <v>73</v>
      </c>
      <c r="M445" s="70">
        <v>131</v>
      </c>
      <c r="N445" s="38" t="s">
        <v>386</v>
      </c>
      <c r="O445" s="29"/>
    </row>
    <row r="446" spans="1:15" s="2" customFormat="1" ht="28.15" customHeight="1" x14ac:dyDescent="0.15">
      <c r="A446" s="18">
        <v>440</v>
      </c>
      <c r="B446" s="34"/>
      <c r="C446" s="34" t="s">
        <v>629</v>
      </c>
      <c r="D446" s="35" t="s">
        <v>630</v>
      </c>
      <c r="E446" s="35"/>
      <c r="F446" s="21" t="s">
        <v>65</v>
      </c>
      <c r="G446" s="57">
        <v>179</v>
      </c>
      <c r="H446" s="69"/>
      <c r="I446" s="60">
        <v>11.84</v>
      </c>
      <c r="J446" s="60">
        <v>2119.36</v>
      </c>
      <c r="K446" s="22" t="s">
        <v>41</v>
      </c>
      <c r="L446" s="22">
        <v>353</v>
      </c>
      <c r="M446" s="70">
        <v>635</v>
      </c>
      <c r="N446" s="38" t="s">
        <v>386</v>
      </c>
      <c r="O446" s="29"/>
    </row>
    <row r="447" spans="1:15" s="2" customFormat="1" ht="28.15" customHeight="1" x14ac:dyDescent="0.15">
      <c r="A447" s="18">
        <v>441</v>
      </c>
      <c r="B447" s="34"/>
      <c r="C447" s="34" t="s">
        <v>631</v>
      </c>
      <c r="D447" s="35" t="s">
        <v>632</v>
      </c>
      <c r="E447" s="35"/>
      <c r="F447" s="21" t="s">
        <v>58</v>
      </c>
      <c r="G447" s="57">
        <v>1</v>
      </c>
      <c r="H447" s="69"/>
      <c r="I447" s="60">
        <v>42.04</v>
      </c>
      <c r="J447" s="60">
        <v>42.04</v>
      </c>
      <c r="K447" s="22" t="s">
        <v>41</v>
      </c>
      <c r="L447" s="22">
        <v>7</v>
      </c>
      <c r="M447" s="70">
        <v>13</v>
      </c>
      <c r="N447" s="38" t="s">
        <v>386</v>
      </c>
      <c r="O447" s="29"/>
    </row>
    <row r="448" spans="1:15" s="2" customFormat="1" ht="28.15" customHeight="1" x14ac:dyDescent="0.15">
      <c r="A448" s="18">
        <v>442</v>
      </c>
      <c r="B448" s="34"/>
      <c r="C448" s="34" t="s">
        <v>523</v>
      </c>
      <c r="D448" s="35" t="s">
        <v>633</v>
      </c>
      <c r="E448" s="35"/>
      <c r="F448" s="21" t="s">
        <v>40</v>
      </c>
      <c r="G448" s="57">
        <v>19</v>
      </c>
      <c r="H448" s="69"/>
      <c r="I448" s="60">
        <v>211.8</v>
      </c>
      <c r="J448" s="60">
        <v>4024.23</v>
      </c>
      <c r="K448" s="22" t="s">
        <v>44</v>
      </c>
      <c r="L448" s="22">
        <v>671</v>
      </c>
      <c r="M448" s="70">
        <v>1208</v>
      </c>
      <c r="N448" s="38" t="s">
        <v>386</v>
      </c>
      <c r="O448" s="29"/>
    </row>
    <row r="449" spans="1:15" s="2" customFormat="1" ht="28.15" customHeight="1" x14ac:dyDescent="0.15">
      <c r="A449" s="18">
        <v>443</v>
      </c>
      <c r="B449" s="34"/>
      <c r="C449" s="34" t="s">
        <v>634</v>
      </c>
      <c r="D449" s="35" t="s">
        <v>205</v>
      </c>
      <c r="E449" s="35"/>
      <c r="F449" s="21" t="s">
        <v>65</v>
      </c>
      <c r="G449" s="57">
        <v>22</v>
      </c>
      <c r="H449" s="69"/>
      <c r="I449" s="60">
        <v>25</v>
      </c>
      <c r="J449" s="60">
        <v>550</v>
      </c>
      <c r="K449" s="22" t="s">
        <v>41</v>
      </c>
      <c r="L449" s="22">
        <v>92</v>
      </c>
      <c r="M449" s="70">
        <v>166</v>
      </c>
      <c r="N449" s="38" t="s">
        <v>386</v>
      </c>
      <c r="O449" s="29"/>
    </row>
    <row r="450" spans="1:15" s="2" customFormat="1" ht="28.15" customHeight="1" x14ac:dyDescent="0.15">
      <c r="A450" s="18">
        <v>444</v>
      </c>
      <c r="B450" s="34"/>
      <c r="C450" s="34" t="s">
        <v>635</v>
      </c>
      <c r="D450" s="35" t="s">
        <v>636</v>
      </c>
      <c r="E450" s="35"/>
      <c r="F450" s="21" t="s">
        <v>65</v>
      </c>
      <c r="G450" s="57">
        <v>30</v>
      </c>
      <c r="H450" s="69"/>
      <c r="I450" s="60">
        <v>37.17</v>
      </c>
      <c r="J450" s="60">
        <v>1115.04</v>
      </c>
      <c r="K450" s="22" t="s">
        <v>41</v>
      </c>
      <c r="L450" s="22">
        <v>5</v>
      </c>
      <c r="M450" s="70">
        <v>9</v>
      </c>
      <c r="N450" s="38" t="s">
        <v>386</v>
      </c>
      <c r="O450" s="29"/>
    </row>
    <row r="451" spans="1:15" s="2" customFormat="1" ht="28.15" customHeight="1" x14ac:dyDescent="0.15">
      <c r="A451" s="18">
        <v>445</v>
      </c>
      <c r="B451" s="34"/>
      <c r="C451" s="34" t="s">
        <v>637</v>
      </c>
      <c r="D451" s="35" t="s">
        <v>43</v>
      </c>
      <c r="E451" s="35"/>
      <c r="F451" s="21" t="s">
        <v>58</v>
      </c>
      <c r="G451" s="57">
        <v>15</v>
      </c>
      <c r="H451" s="69"/>
      <c r="I451" s="60">
        <v>117.3</v>
      </c>
      <c r="J451" s="60">
        <v>1759.45</v>
      </c>
      <c r="K451" s="22" t="s">
        <v>44</v>
      </c>
      <c r="L451" s="22">
        <v>293</v>
      </c>
      <c r="M451" s="70">
        <v>527</v>
      </c>
      <c r="N451" s="38" t="s">
        <v>386</v>
      </c>
      <c r="O451" s="29"/>
    </row>
    <row r="452" spans="1:15" s="2" customFormat="1" ht="28.15" customHeight="1" x14ac:dyDescent="0.15">
      <c r="A452" s="18">
        <v>446</v>
      </c>
      <c r="B452" s="34"/>
      <c r="C452" s="34" t="s">
        <v>638</v>
      </c>
      <c r="D452" s="35" t="s">
        <v>639</v>
      </c>
      <c r="E452" s="35"/>
      <c r="F452" s="21" t="s">
        <v>58</v>
      </c>
      <c r="G452" s="57">
        <v>8</v>
      </c>
      <c r="H452" s="69"/>
      <c r="I452" s="60">
        <v>228.15</v>
      </c>
      <c r="J452" s="60">
        <v>1825.17</v>
      </c>
      <c r="K452" s="22" t="s">
        <v>44</v>
      </c>
      <c r="L452" s="22">
        <v>304</v>
      </c>
      <c r="M452" s="70">
        <v>547</v>
      </c>
      <c r="N452" s="38" t="s">
        <v>386</v>
      </c>
      <c r="O452" s="29"/>
    </row>
    <row r="453" spans="1:15" s="2" customFormat="1" ht="28.15" customHeight="1" x14ac:dyDescent="0.15">
      <c r="A453" s="18">
        <v>447</v>
      </c>
      <c r="B453" s="34"/>
      <c r="C453" s="34" t="s">
        <v>640</v>
      </c>
      <c r="D453" s="35" t="s">
        <v>641</v>
      </c>
      <c r="E453" s="35"/>
      <c r="F453" s="21" t="s">
        <v>112</v>
      </c>
      <c r="G453" s="57">
        <v>9</v>
      </c>
      <c r="H453" s="69"/>
      <c r="I453" s="60">
        <v>51.86</v>
      </c>
      <c r="J453" s="60">
        <v>466.73</v>
      </c>
      <c r="K453" s="22" t="s">
        <v>44</v>
      </c>
      <c r="L453" s="22">
        <v>9</v>
      </c>
      <c r="M453" s="70">
        <v>16</v>
      </c>
      <c r="N453" s="38" t="s">
        <v>386</v>
      </c>
      <c r="O453" s="29"/>
    </row>
    <row r="454" spans="1:15" s="2" customFormat="1" ht="28.15" customHeight="1" x14ac:dyDescent="0.15">
      <c r="A454" s="18">
        <v>448</v>
      </c>
      <c r="B454" s="34"/>
      <c r="C454" s="34" t="s">
        <v>642</v>
      </c>
      <c r="D454" s="35" t="s">
        <v>643</v>
      </c>
      <c r="E454" s="35"/>
      <c r="F454" s="21" t="s">
        <v>40</v>
      </c>
      <c r="G454" s="57">
        <v>7</v>
      </c>
      <c r="H454" s="69"/>
      <c r="I454" s="60">
        <v>67.95</v>
      </c>
      <c r="J454" s="60">
        <v>475.68</v>
      </c>
      <c r="K454" s="22" t="s">
        <v>41</v>
      </c>
      <c r="L454" s="22">
        <v>79</v>
      </c>
      <c r="M454" s="70">
        <v>142</v>
      </c>
      <c r="N454" s="38" t="s">
        <v>386</v>
      </c>
      <c r="O454" s="29"/>
    </row>
    <row r="455" spans="1:15" s="2" customFormat="1" ht="28.15" customHeight="1" x14ac:dyDescent="0.15">
      <c r="A455" s="18">
        <v>449</v>
      </c>
      <c r="B455" s="34"/>
      <c r="C455" s="34" t="s">
        <v>602</v>
      </c>
      <c r="D455" s="35" t="s">
        <v>644</v>
      </c>
      <c r="E455" s="35"/>
      <c r="F455" s="21" t="s">
        <v>58</v>
      </c>
      <c r="G455" s="57">
        <v>21</v>
      </c>
      <c r="H455" s="69"/>
      <c r="I455" s="60">
        <v>9.2899999999999991</v>
      </c>
      <c r="J455" s="60">
        <v>195.13</v>
      </c>
      <c r="K455" s="22" t="s">
        <v>41</v>
      </c>
      <c r="L455" s="22">
        <v>33</v>
      </c>
      <c r="M455" s="70">
        <v>59</v>
      </c>
      <c r="N455" s="38" t="s">
        <v>386</v>
      </c>
      <c r="O455" s="29"/>
    </row>
    <row r="456" spans="1:15" s="2" customFormat="1" ht="28.15" customHeight="1" x14ac:dyDescent="0.15">
      <c r="A456" s="18">
        <v>450</v>
      </c>
      <c r="B456" s="34"/>
      <c r="C456" s="34" t="s">
        <v>410</v>
      </c>
      <c r="D456" s="35" t="s">
        <v>645</v>
      </c>
      <c r="E456" s="35"/>
      <c r="F456" s="21" t="s">
        <v>58</v>
      </c>
      <c r="G456" s="57">
        <v>2</v>
      </c>
      <c r="H456" s="69"/>
      <c r="I456" s="60">
        <v>21.6</v>
      </c>
      <c r="J456" s="60">
        <v>43.19</v>
      </c>
      <c r="K456" s="22" t="s">
        <v>41</v>
      </c>
      <c r="L456" s="22">
        <v>7</v>
      </c>
      <c r="M456" s="70">
        <v>13</v>
      </c>
      <c r="N456" s="38" t="s">
        <v>386</v>
      </c>
      <c r="O456" s="29"/>
    </row>
    <row r="457" spans="1:15" s="2" customFormat="1" ht="28.15" customHeight="1" x14ac:dyDescent="0.15">
      <c r="A457" s="18">
        <v>451</v>
      </c>
      <c r="B457" s="34"/>
      <c r="C457" s="34" t="s">
        <v>646</v>
      </c>
      <c r="D457" s="35" t="s">
        <v>647</v>
      </c>
      <c r="E457" s="35"/>
      <c r="F457" s="21" t="s">
        <v>505</v>
      </c>
      <c r="G457" s="57">
        <v>0.218</v>
      </c>
      <c r="H457" s="69"/>
      <c r="I457" s="60">
        <v>10619.45</v>
      </c>
      <c r="J457" s="60">
        <v>2315.04</v>
      </c>
      <c r="K457" s="22"/>
      <c r="L457" s="22">
        <v>0</v>
      </c>
      <c r="M457" s="70">
        <v>2</v>
      </c>
      <c r="N457" s="38" t="s">
        <v>386</v>
      </c>
      <c r="O457" s="29"/>
    </row>
    <row r="458" spans="1:15" s="2" customFormat="1" ht="28.15" customHeight="1" x14ac:dyDescent="0.15">
      <c r="A458" s="18">
        <v>452</v>
      </c>
      <c r="B458" s="34"/>
      <c r="C458" s="34" t="s">
        <v>648</v>
      </c>
      <c r="D458" s="35" t="s">
        <v>649</v>
      </c>
      <c r="E458" s="35"/>
      <c r="F458" s="21" t="s">
        <v>112</v>
      </c>
      <c r="G458" s="57">
        <v>6</v>
      </c>
      <c r="H458" s="69"/>
      <c r="I458" s="60">
        <v>203.54</v>
      </c>
      <c r="J458" s="60">
        <v>1221.24</v>
      </c>
      <c r="K458" s="22" t="s">
        <v>41</v>
      </c>
      <c r="L458" s="22">
        <v>204</v>
      </c>
      <c r="M458" s="70">
        <v>367</v>
      </c>
      <c r="N458" s="38" t="s">
        <v>386</v>
      </c>
      <c r="O458" s="29"/>
    </row>
    <row r="459" spans="1:15" s="2" customFormat="1" ht="28.15" customHeight="1" x14ac:dyDescent="0.15">
      <c r="A459" s="18">
        <v>453</v>
      </c>
      <c r="B459" s="34"/>
      <c r="C459" s="34" t="s">
        <v>650</v>
      </c>
      <c r="D459" s="35"/>
      <c r="E459" s="35"/>
      <c r="F459" s="21" t="s">
        <v>112</v>
      </c>
      <c r="G459" s="57">
        <v>2</v>
      </c>
      <c r="H459" s="69"/>
      <c r="I459" s="60">
        <v>176.99</v>
      </c>
      <c r="J459" s="60">
        <v>353.98</v>
      </c>
      <c r="K459" s="22" t="s">
        <v>41</v>
      </c>
      <c r="L459" s="22">
        <v>59</v>
      </c>
      <c r="M459" s="70">
        <v>106</v>
      </c>
      <c r="N459" s="38" t="s">
        <v>386</v>
      </c>
      <c r="O459" s="29"/>
    </row>
    <row r="460" spans="1:15" s="2" customFormat="1" ht="28.15" customHeight="1" x14ac:dyDescent="0.15">
      <c r="A460" s="18">
        <v>454</v>
      </c>
      <c r="B460" s="34"/>
      <c r="C460" s="34" t="s">
        <v>651</v>
      </c>
      <c r="D460" s="35" t="s">
        <v>652</v>
      </c>
      <c r="E460" s="35"/>
      <c r="F460" s="21" t="s">
        <v>58</v>
      </c>
      <c r="G460" s="57">
        <v>50</v>
      </c>
      <c r="H460" s="69"/>
      <c r="I460" s="60">
        <v>37.17</v>
      </c>
      <c r="J460" s="60">
        <v>1858.41</v>
      </c>
      <c r="K460" s="22" t="s">
        <v>41</v>
      </c>
      <c r="L460" s="22">
        <v>2</v>
      </c>
      <c r="M460" s="70">
        <v>4</v>
      </c>
      <c r="N460" s="38" t="s">
        <v>386</v>
      </c>
      <c r="O460" s="29"/>
    </row>
    <row r="461" spans="1:15" s="2" customFormat="1" ht="28.15" customHeight="1" x14ac:dyDescent="0.15">
      <c r="A461" s="18">
        <v>455</v>
      </c>
      <c r="B461" s="34"/>
      <c r="C461" s="34" t="s">
        <v>653</v>
      </c>
      <c r="D461" s="35" t="s">
        <v>654</v>
      </c>
      <c r="E461" s="35"/>
      <c r="F461" s="21" t="s">
        <v>119</v>
      </c>
      <c r="G461" s="57">
        <v>500</v>
      </c>
      <c r="H461" s="69"/>
      <c r="I461" s="60">
        <v>12.66</v>
      </c>
      <c r="J461" s="60">
        <v>6331.9</v>
      </c>
      <c r="K461" s="22" t="s">
        <v>33</v>
      </c>
      <c r="L461" s="22">
        <v>844</v>
      </c>
      <c r="M461" s="70">
        <v>4980</v>
      </c>
      <c r="N461" s="38" t="s">
        <v>386</v>
      </c>
      <c r="O461" s="29"/>
    </row>
    <row r="462" spans="1:15" s="2" customFormat="1" ht="28.15" customHeight="1" x14ac:dyDescent="0.15">
      <c r="A462" s="18">
        <v>456</v>
      </c>
      <c r="B462" s="34"/>
      <c r="C462" s="34" t="s">
        <v>655</v>
      </c>
      <c r="D462" s="35" t="s">
        <v>656</v>
      </c>
      <c r="E462" s="35"/>
      <c r="F462" s="21" t="s">
        <v>657</v>
      </c>
      <c r="G462" s="57">
        <v>1</v>
      </c>
      <c r="H462" s="69"/>
      <c r="I462" s="60">
        <v>75030.23</v>
      </c>
      <c r="J462" s="60">
        <v>75030.23</v>
      </c>
      <c r="K462" s="22" t="s">
        <v>44</v>
      </c>
      <c r="L462" s="22">
        <v>1800</v>
      </c>
      <c r="M462" s="70">
        <v>3240</v>
      </c>
      <c r="N462" s="38" t="s">
        <v>386</v>
      </c>
      <c r="O462" s="29"/>
    </row>
    <row r="463" spans="1:15" s="2" customFormat="1" ht="28.15" customHeight="1" x14ac:dyDescent="0.15">
      <c r="A463" s="18">
        <v>457</v>
      </c>
      <c r="B463" s="34"/>
      <c r="C463" s="34" t="s">
        <v>658</v>
      </c>
      <c r="D463" s="35" t="s">
        <v>659</v>
      </c>
      <c r="E463" s="35"/>
      <c r="F463" s="21" t="s">
        <v>58</v>
      </c>
      <c r="G463" s="57">
        <v>425</v>
      </c>
      <c r="H463" s="69"/>
      <c r="I463" s="60">
        <v>20.96</v>
      </c>
      <c r="J463" s="60">
        <v>8906.5</v>
      </c>
      <c r="K463" s="22" t="s">
        <v>41</v>
      </c>
      <c r="L463" s="22">
        <v>212.5</v>
      </c>
      <c r="M463" s="70">
        <v>383</v>
      </c>
      <c r="N463" s="38" t="s">
        <v>386</v>
      </c>
      <c r="O463" s="29"/>
    </row>
    <row r="464" spans="1:15" s="2" customFormat="1" ht="28.15" customHeight="1" x14ac:dyDescent="0.15">
      <c r="A464" s="18">
        <v>458</v>
      </c>
      <c r="B464" s="34"/>
      <c r="C464" s="34" t="s">
        <v>660</v>
      </c>
      <c r="D464" s="35" t="s">
        <v>661</v>
      </c>
      <c r="E464" s="35"/>
      <c r="F464" s="21" t="s">
        <v>112</v>
      </c>
      <c r="G464" s="57">
        <v>163</v>
      </c>
      <c r="H464" s="69"/>
      <c r="I464" s="60">
        <v>66.319999999999993</v>
      </c>
      <c r="J464" s="60">
        <v>10810.96</v>
      </c>
      <c r="K464" s="22" t="s">
        <v>44</v>
      </c>
      <c r="L464" s="22">
        <v>163</v>
      </c>
      <c r="M464" s="70">
        <v>293</v>
      </c>
      <c r="N464" s="38" t="s">
        <v>386</v>
      </c>
      <c r="O464" s="29"/>
    </row>
    <row r="465" spans="1:15" s="2" customFormat="1" ht="28.15" customHeight="1" x14ac:dyDescent="0.15">
      <c r="A465" s="18">
        <v>459</v>
      </c>
      <c r="B465" s="34"/>
      <c r="C465" s="34" t="s">
        <v>662</v>
      </c>
      <c r="D465" s="35" t="s">
        <v>663</v>
      </c>
      <c r="E465" s="35"/>
      <c r="F465" s="21" t="s">
        <v>65</v>
      </c>
      <c r="G465" s="57">
        <v>48</v>
      </c>
      <c r="H465" s="69"/>
      <c r="I465" s="60">
        <v>1.29</v>
      </c>
      <c r="J465" s="60">
        <v>62.07</v>
      </c>
      <c r="K465" s="22" t="s">
        <v>373</v>
      </c>
      <c r="L465" s="22">
        <v>4</v>
      </c>
      <c r="M465" s="70">
        <v>40</v>
      </c>
      <c r="N465" s="38" t="s">
        <v>386</v>
      </c>
      <c r="O465" s="29"/>
    </row>
    <row r="466" spans="1:15" s="2" customFormat="1" ht="28.15" customHeight="1" x14ac:dyDescent="0.15">
      <c r="A466" s="18">
        <v>460</v>
      </c>
      <c r="B466" s="34"/>
      <c r="C466" s="34" t="s">
        <v>664</v>
      </c>
      <c r="D466" s="35" t="s">
        <v>665</v>
      </c>
      <c r="E466" s="35"/>
      <c r="F466" s="21" t="s">
        <v>112</v>
      </c>
      <c r="G466" s="57">
        <v>413</v>
      </c>
      <c r="H466" s="69"/>
      <c r="I466" s="60">
        <v>22.88</v>
      </c>
      <c r="J466" s="60">
        <v>9447.64</v>
      </c>
      <c r="K466" s="22" t="s">
        <v>41</v>
      </c>
      <c r="L466" s="22">
        <v>1575</v>
      </c>
      <c r="M466" s="70">
        <v>2835</v>
      </c>
      <c r="N466" s="38" t="s">
        <v>386</v>
      </c>
      <c r="O466" s="29"/>
    </row>
    <row r="467" spans="1:15" s="2" customFormat="1" ht="28.15" customHeight="1" x14ac:dyDescent="0.15">
      <c r="A467" s="18">
        <v>461</v>
      </c>
      <c r="B467" s="34"/>
      <c r="C467" s="34" t="s">
        <v>571</v>
      </c>
      <c r="D467" s="35" t="s">
        <v>666</v>
      </c>
      <c r="E467" s="35"/>
      <c r="F467" s="21" t="s">
        <v>58</v>
      </c>
      <c r="G467" s="57">
        <v>3</v>
      </c>
      <c r="H467" s="69"/>
      <c r="I467" s="60">
        <v>8.41</v>
      </c>
      <c r="J467" s="60">
        <v>25.22</v>
      </c>
      <c r="K467" s="22" t="s">
        <v>41</v>
      </c>
      <c r="L467" s="22">
        <v>4</v>
      </c>
      <c r="M467" s="70">
        <v>7</v>
      </c>
      <c r="N467" s="38" t="s">
        <v>386</v>
      </c>
      <c r="O467" s="29"/>
    </row>
    <row r="468" spans="1:15" s="2" customFormat="1" ht="28.15" customHeight="1" x14ac:dyDescent="0.15">
      <c r="A468" s="18">
        <v>462</v>
      </c>
      <c r="B468" s="34"/>
      <c r="C468" s="34" t="s">
        <v>152</v>
      </c>
      <c r="D468" s="35" t="s">
        <v>667</v>
      </c>
      <c r="E468" s="35"/>
      <c r="F468" s="21" t="s">
        <v>112</v>
      </c>
      <c r="G468" s="57">
        <v>394</v>
      </c>
      <c r="H468" s="69"/>
      <c r="I468" s="60">
        <v>24.78</v>
      </c>
      <c r="J468" s="60">
        <v>9762.84</v>
      </c>
      <c r="K468" s="22" t="s">
        <v>44</v>
      </c>
      <c r="L468" s="22">
        <v>394</v>
      </c>
      <c r="M468" s="70">
        <v>709</v>
      </c>
      <c r="N468" s="38" t="s">
        <v>386</v>
      </c>
      <c r="O468" s="29"/>
    </row>
    <row r="469" spans="1:15" s="2" customFormat="1" ht="28.15" customHeight="1" x14ac:dyDescent="0.15">
      <c r="A469" s="18">
        <v>463</v>
      </c>
      <c r="B469" s="34"/>
      <c r="C469" s="34" t="s">
        <v>668</v>
      </c>
      <c r="D469" s="35" t="s">
        <v>189</v>
      </c>
      <c r="E469" s="35"/>
      <c r="F469" s="21" t="s">
        <v>96</v>
      </c>
      <c r="G469" s="57">
        <v>27</v>
      </c>
      <c r="H469" s="69"/>
      <c r="I469" s="60">
        <v>8.6199999999999992</v>
      </c>
      <c r="J469" s="60">
        <v>232.76</v>
      </c>
      <c r="K469" s="22" t="s">
        <v>401</v>
      </c>
      <c r="L469" s="22">
        <v>5</v>
      </c>
      <c r="M469" s="70">
        <v>158</v>
      </c>
      <c r="N469" s="38" t="s">
        <v>386</v>
      </c>
      <c r="O469" s="29"/>
    </row>
    <row r="470" spans="1:15" s="2" customFormat="1" ht="28.15" customHeight="1" x14ac:dyDescent="0.15">
      <c r="A470" s="18">
        <v>464</v>
      </c>
      <c r="B470" s="34"/>
      <c r="C470" s="34" t="s">
        <v>669</v>
      </c>
      <c r="D470" s="35" t="s">
        <v>670</v>
      </c>
      <c r="E470" s="35"/>
      <c r="F470" s="21" t="s">
        <v>112</v>
      </c>
      <c r="G470" s="57">
        <v>43</v>
      </c>
      <c r="H470" s="69"/>
      <c r="I470" s="60">
        <v>15.52</v>
      </c>
      <c r="J470" s="60">
        <v>667.22</v>
      </c>
      <c r="K470" s="22" t="s">
        <v>44</v>
      </c>
      <c r="L470" s="22">
        <v>111</v>
      </c>
      <c r="M470" s="70">
        <v>200</v>
      </c>
      <c r="N470" s="38" t="s">
        <v>386</v>
      </c>
      <c r="O470" s="29"/>
    </row>
    <row r="471" spans="1:15" s="2" customFormat="1" ht="28.15" customHeight="1" x14ac:dyDescent="0.15">
      <c r="A471" s="18">
        <v>465</v>
      </c>
      <c r="B471" s="34"/>
      <c r="C471" s="34" t="s">
        <v>669</v>
      </c>
      <c r="D471" s="35" t="s">
        <v>671</v>
      </c>
      <c r="E471" s="35"/>
      <c r="F471" s="21" t="s">
        <v>112</v>
      </c>
      <c r="G471" s="57">
        <v>167</v>
      </c>
      <c r="H471" s="69"/>
      <c r="I471" s="60">
        <v>18.28</v>
      </c>
      <c r="J471" s="60">
        <v>3053.08</v>
      </c>
      <c r="K471" s="22" t="s">
        <v>44</v>
      </c>
      <c r="L471" s="22">
        <v>509</v>
      </c>
      <c r="M471" s="70">
        <v>916</v>
      </c>
      <c r="N471" s="38" t="s">
        <v>386</v>
      </c>
      <c r="O471" s="29"/>
    </row>
    <row r="472" spans="1:15" s="2" customFormat="1" ht="28.15" customHeight="1" x14ac:dyDescent="0.15">
      <c r="A472" s="18">
        <v>466</v>
      </c>
      <c r="B472" s="34"/>
      <c r="C472" s="34" t="s">
        <v>535</v>
      </c>
      <c r="D472" s="35" t="s">
        <v>672</v>
      </c>
      <c r="E472" s="35"/>
      <c r="F472" s="21" t="s">
        <v>112</v>
      </c>
      <c r="G472" s="57">
        <v>6</v>
      </c>
      <c r="H472" s="69"/>
      <c r="I472" s="60">
        <v>15.04</v>
      </c>
      <c r="J472" s="60">
        <v>90.26</v>
      </c>
      <c r="K472" s="22" t="s">
        <v>41</v>
      </c>
      <c r="L472" s="22">
        <v>15</v>
      </c>
      <c r="M472" s="70">
        <v>27</v>
      </c>
      <c r="N472" s="38" t="s">
        <v>386</v>
      </c>
      <c r="O472" s="29"/>
    </row>
    <row r="473" spans="1:15" s="2" customFormat="1" ht="28.15" customHeight="1" x14ac:dyDescent="0.15">
      <c r="A473" s="18">
        <v>467</v>
      </c>
      <c r="B473" s="34"/>
      <c r="C473" s="34" t="s">
        <v>673</v>
      </c>
      <c r="D473" s="35" t="s">
        <v>674</v>
      </c>
      <c r="E473" s="35"/>
      <c r="F473" s="21" t="s">
        <v>40</v>
      </c>
      <c r="G473" s="57">
        <v>48</v>
      </c>
      <c r="H473" s="69"/>
      <c r="I473" s="60">
        <v>39.82</v>
      </c>
      <c r="J473" s="60">
        <v>1911.5</v>
      </c>
      <c r="K473" s="22"/>
      <c r="L473" s="22">
        <v>0</v>
      </c>
      <c r="M473" s="70">
        <v>96</v>
      </c>
      <c r="N473" s="38" t="s">
        <v>386</v>
      </c>
      <c r="O473" s="29"/>
    </row>
    <row r="474" spans="1:15" s="2" customFormat="1" ht="28.15" customHeight="1" x14ac:dyDescent="0.15">
      <c r="A474" s="18">
        <v>468</v>
      </c>
      <c r="B474" s="34"/>
      <c r="C474" s="34" t="s">
        <v>539</v>
      </c>
      <c r="D474" s="35" t="s">
        <v>675</v>
      </c>
      <c r="E474" s="35"/>
      <c r="F474" s="21" t="s">
        <v>112</v>
      </c>
      <c r="G474" s="57">
        <v>16</v>
      </c>
      <c r="H474" s="69"/>
      <c r="I474" s="60">
        <v>38.79</v>
      </c>
      <c r="J474" s="60">
        <v>620.69000000000005</v>
      </c>
      <c r="K474" s="22" t="s">
        <v>44</v>
      </c>
      <c r="L474" s="22">
        <v>8</v>
      </c>
      <c r="M474" s="70">
        <v>14</v>
      </c>
      <c r="N474" s="38" t="s">
        <v>386</v>
      </c>
      <c r="O474" s="29"/>
    </row>
    <row r="475" spans="1:15" s="2" customFormat="1" ht="28.15" customHeight="1" x14ac:dyDescent="0.15">
      <c r="A475" s="18">
        <v>469</v>
      </c>
      <c r="B475" s="34"/>
      <c r="C475" s="34" t="s">
        <v>676</v>
      </c>
      <c r="D475" s="35"/>
      <c r="E475" s="35"/>
      <c r="F475" s="21" t="s">
        <v>112</v>
      </c>
      <c r="G475" s="57">
        <v>1</v>
      </c>
      <c r="H475" s="69"/>
      <c r="I475" s="60">
        <v>341.88</v>
      </c>
      <c r="J475" s="60">
        <v>341.88</v>
      </c>
      <c r="K475" s="22" t="s">
        <v>373</v>
      </c>
      <c r="L475" s="22">
        <v>2</v>
      </c>
      <c r="M475" s="70">
        <v>20</v>
      </c>
      <c r="N475" s="38" t="s">
        <v>386</v>
      </c>
      <c r="O475" s="29"/>
    </row>
    <row r="476" spans="1:15" s="2" customFormat="1" ht="28.15" customHeight="1" x14ac:dyDescent="0.15">
      <c r="A476" s="18">
        <v>470</v>
      </c>
      <c r="B476" s="34"/>
      <c r="C476" s="34" t="s">
        <v>677</v>
      </c>
      <c r="D476" s="35" t="s">
        <v>678</v>
      </c>
      <c r="E476" s="35"/>
      <c r="F476" s="21" t="s">
        <v>58</v>
      </c>
      <c r="G476" s="57">
        <v>6</v>
      </c>
      <c r="H476" s="69"/>
      <c r="I476" s="60">
        <v>185.84</v>
      </c>
      <c r="J476" s="60">
        <v>1115.04</v>
      </c>
      <c r="K476" s="22" t="s">
        <v>41</v>
      </c>
      <c r="L476" s="22">
        <v>186</v>
      </c>
      <c r="M476" s="70">
        <v>335</v>
      </c>
      <c r="N476" s="38" t="s">
        <v>386</v>
      </c>
      <c r="O476" s="29"/>
    </row>
    <row r="477" spans="1:15" s="2" customFormat="1" ht="28.15" customHeight="1" x14ac:dyDescent="0.15">
      <c r="A477" s="18">
        <v>471</v>
      </c>
      <c r="B477" s="34"/>
      <c r="C477" s="34" t="s">
        <v>679</v>
      </c>
      <c r="D477" s="35" t="s">
        <v>680</v>
      </c>
      <c r="E477" s="35"/>
      <c r="F477" s="21" t="s">
        <v>58</v>
      </c>
      <c r="G477" s="57">
        <v>50</v>
      </c>
      <c r="H477" s="69"/>
      <c r="I477" s="60">
        <v>61.59</v>
      </c>
      <c r="J477" s="60">
        <v>3079.65</v>
      </c>
      <c r="K477" s="22" t="s">
        <v>41</v>
      </c>
      <c r="L477" s="22">
        <v>513</v>
      </c>
      <c r="M477" s="70">
        <v>923</v>
      </c>
      <c r="N477" s="38" t="s">
        <v>386</v>
      </c>
      <c r="O477" s="29"/>
    </row>
    <row r="478" spans="1:15" s="2" customFormat="1" ht="28.15" customHeight="1" x14ac:dyDescent="0.15">
      <c r="A478" s="18">
        <v>472</v>
      </c>
      <c r="B478" s="34"/>
      <c r="C478" s="34" t="s">
        <v>404</v>
      </c>
      <c r="D478" s="35" t="s">
        <v>681</v>
      </c>
      <c r="E478" s="35"/>
      <c r="F478" s="21" t="s">
        <v>58</v>
      </c>
      <c r="G478" s="57">
        <v>1</v>
      </c>
      <c r="H478" s="69"/>
      <c r="I478" s="60">
        <v>18.05</v>
      </c>
      <c r="J478" s="60">
        <v>18.05</v>
      </c>
      <c r="K478" s="22" t="s">
        <v>41</v>
      </c>
      <c r="L478" s="22">
        <v>0.2</v>
      </c>
      <c r="M478" s="70">
        <v>0</v>
      </c>
      <c r="N478" s="38" t="s">
        <v>386</v>
      </c>
      <c r="O478" s="29"/>
    </row>
    <row r="479" spans="1:15" s="2" customFormat="1" ht="28.15" customHeight="1" x14ac:dyDescent="0.15">
      <c r="A479" s="18">
        <v>473</v>
      </c>
      <c r="B479" s="34"/>
      <c r="C479" s="34" t="s">
        <v>682</v>
      </c>
      <c r="D479" s="35" t="s">
        <v>683</v>
      </c>
      <c r="E479" s="35"/>
      <c r="F479" s="21" t="s">
        <v>40</v>
      </c>
      <c r="G479" s="57">
        <v>595</v>
      </c>
      <c r="H479" s="69"/>
      <c r="I479" s="60">
        <v>59.98</v>
      </c>
      <c r="J479" s="60">
        <v>35690.519999999997</v>
      </c>
      <c r="K479" s="22" t="s">
        <v>44</v>
      </c>
      <c r="L479" s="22">
        <v>5948</v>
      </c>
      <c r="M479" s="70">
        <v>10706</v>
      </c>
      <c r="N479" s="38" t="s">
        <v>386</v>
      </c>
      <c r="O479" s="29"/>
    </row>
    <row r="480" spans="1:15" s="2" customFormat="1" ht="28.15" customHeight="1" x14ac:dyDescent="0.15">
      <c r="A480" s="18">
        <v>474</v>
      </c>
      <c r="B480" s="34"/>
      <c r="C480" s="34" t="s">
        <v>684</v>
      </c>
      <c r="D480" s="35" t="s">
        <v>685</v>
      </c>
      <c r="E480" s="35"/>
      <c r="F480" s="21" t="s">
        <v>58</v>
      </c>
      <c r="G480" s="57">
        <v>28</v>
      </c>
      <c r="H480" s="69"/>
      <c r="I480" s="60">
        <v>26.37</v>
      </c>
      <c r="J480" s="60">
        <v>738.41</v>
      </c>
      <c r="K480" s="22" t="s">
        <v>44</v>
      </c>
      <c r="L480" s="22">
        <v>123</v>
      </c>
      <c r="M480" s="70">
        <v>221</v>
      </c>
      <c r="N480" s="38" t="s">
        <v>386</v>
      </c>
      <c r="O480" s="29"/>
    </row>
    <row r="481" spans="1:15" s="2" customFormat="1" ht="28.15" customHeight="1" x14ac:dyDescent="0.15">
      <c r="A481" s="18">
        <v>475</v>
      </c>
      <c r="B481" s="34"/>
      <c r="C481" s="34" t="s">
        <v>686</v>
      </c>
      <c r="D481" s="35" t="s">
        <v>687</v>
      </c>
      <c r="E481" s="35"/>
      <c r="F481" s="21" t="s">
        <v>65</v>
      </c>
      <c r="G481" s="57">
        <v>49</v>
      </c>
      <c r="H481" s="69"/>
      <c r="I481" s="60">
        <v>70.8</v>
      </c>
      <c r="J481" s="60">
        <v>3469.03</v>
      </c>
      <c r="K481" s="22" t="s">
        <v>41</v>
      </c>
      <c r="L481" s="22">
        <v>578</v>
      </c>
      <c r="M481" s="70">
        <v>1040</v>
      </c>
      <c r="N481" s="38" t="s">
        <v>386</v>
      </c>
      <c r="O481" s="29"/>
    </row>
    <row r="482" spans="1:15" s="2" customFormat="1" ht="28.15" customHeight="1" x14ac:dyDescent="0.15">
      <c r="A482" s="18">
        <v>476</v>
      </c>
      <c r="B482" s="34"/>
      <c r="C482" s="34" t="s">
        <v>483</v>
      </c>
      <c r="D482" s="35" t="s">
        <v>688</v>
      </c>
      <c r="E482" s="35"/>
      <c r="F482" s="21" t="s">
        <v>58</v>
      </c>
      <c r="G482" s="57">
        <v>12</v>
      </c>
      <c r="H482" s="69"/>
      <c r="I482" s="60">
        <v>26.37</v>
      </c>
      <c r="J482" s="60">
        <v>316.45999999999998</v>
      </c>
      <c r="K482" s="22" t="s">
        <v>41</v>
      </c>
      <c r="L482" s="22">
        <v>53</v>
      </c>
      <c r="M482" s="70">
        <v>95</v>
      </c>
      <c r="N482" s="38" t="s">
        <v>386</v>
      </c>
      <c r="O482" s="29"/>
    </row>
    <row r="483" spans="1:15" s="2" customFormat="1" ht="28.15" customHeight="1" x14ac:dyDescent="0.15">
      <c r="A483" s="18">
        <v>477</v>
      </c>
      <c r="B483" s="34"/>
      <c r="C483" s="34" t="s">
        <v>640</v>
      </c>
      <c r="D483" s="35" t="s">
        <v>396</v>
      </c>
      <c r="E483" s="35"/>
      <c r="F483" s="21" t="s">
        <v>58</v>
      </c>
      <c r="G483" s="57">
        <v>15</v>
      </c>
      <c r="H483" s="69"/>
      <c r="I483" s="60">
        <v>73.45</v>
      </c>
      <c r="J483" s="60">
        <v>1101.77</v>
      </c>
      <c r="K483" s="22" t="s">
        <v>44</v>
      </c>
      <c r="L483" s="22">
        <v>15</v>
      </c>
      <c r="M483" s="70">
        <v>27</v>
      </c>
      <c r="N483" s="38" t="s">
        <v>386</v>
      </c>
      <c r="O483" s="29"/>
    </row>
    <row r="484" spans="1:15" s="2" customFormat="1" ht="28.15" customHeight="1" x14ac:dyDescent="0.15">
      <c r="A484" s="18">
        <v>478</v>
      </c>
      <c r="B484" s="34"/>
      <c r="C484" s="34" t="s">
        <v>642</v>
      </c>
      <c r="D484" s="35" t="s">
        <v>689</v>
      </c>
      <c r="E484" s="35"/>
      <c r="F484" s="21" t="s">
        <v>40</v>
      </c>
      <c r="G484" s="57">
        <v>12</v>
      </c>
      <c r="H484" s="69"/>
      <c r="I484" s="60">
        <v>76.97</v>
      </c>
      <c r="J484" s="60">
        <v>923.67</v>
      </c>
      <c r="K484" s="22" t="s">
        <v>41</v>
      </c>
      <c r="L484" s="22">
        <v>154</v>
      </c>
      <c r="M484" s="70">
        <v>277</v>
      </c>
      <c r="N484" s="38" t="s">
        <v>386</v>
      </c>
      <c r="O484" s="29"/>
    </row>
    <row r="485" spans="1:15" s="2" customFormat="1" ht="28.15" customHeight="1" x14ac:dyDescent="0.15">
      <c r="A485" s="18">
        <v>479</v>
      </c>
      <c r="B485" s="34"/>
      <c r="C485" s="34" t="s">
        <v>642</v>
      </c>
      <c r="D485" s="35" t="s">
        <v>690</v>
      </c>
      <c r="E485" s="35"/>
      <c r="F485" s="21" t="s">
        <v>40</v>
      </c>
      <c r="G485" s="57">
        <v>12</v>
      </c>
      <c r="H485" s="69"/>
      <c r="I485" s="60">
        <v>66.42</v>
      </c>
      <c r="J485" s="60">
        <v>796.99</v>
      </c>
      <c r="K485" s="22" t="s">
        <v>41</v>
      </c>
      <c r="L485" s="22">
        <v>133</v>
      </c>
      <c r="M485" s="70">
        <v>239</v>
      </c>
      <c r="N485" s="38" t="s">
        <v>386</v>
      </c>
      <c r="O485" s="29"/>
    </row>
    <row r="486" spans="1:15" s="2" customFormat="1" ht="28.15" customHeight="1" x14ac:dyDescent="0.15">
      <c r="A486" s="18">
        <v>480</v>
      </c>
      <c r="B486" s="34"/>
      <c r="C486" s="34" t="s">
        <v>81</v>
      </c>
      <c r="D486" s="35" t="s">
        <v>691</v>
      </c>
      <c r="E486" s="35"/>
      <c r="F486" s="21" t="s">
        <v>40</v>
      </c>
      <c r="G486" s="57">
        <v>112</v>
      </c>
      <c r="H486" s="69"/>
      <c r="I486" s="60">
        <v>208.23</v>
      </c>
      <c r="J486" s="60">
        <v>23322.04</v>
      </c>
      <c r="K486" s="22" t="s">
        <v>41</v>
      </c>
      <c r="L486" s="22">
        <v>3887</v>
      </c>
      <c r="M486" s="70">
        <v>6997</v>
      </c>
      <c r="N486" s="38" t="s">
        <v>386</v>
      </c>
      <c r="O486" s="29"/>
    </row>
    <row r="487" spans="1:15" s="2" customFormat="1" ht="28.15" customHeight="1" x14ac:dyDescent="0.15">
      <c r="A487" s="18">
        <v>481</v>
      </c>
      <c r="B487" s="34"/>
      <c r="C487" s="34" t="s">
        <v>617</v>
      </c>
      <c r="D487" s="35" t="s">
        <v>692</v>
      </c>
      <c r="E487" s="35"/>
      <c r="F487" s="21" t="s">
        <v>112</v>
      </c>
      <c r="G487" s="57">
        <v>4</v>
      </c>
      <c r="H487" s="69"/>
      <c r="I487" s="60">
        <v>469.31</v>
      </c>
      <c r="J487" s="60">
        <v>1877.25</v>
      </c>
      <c r="K487" s="22" t="s">
        <v>41</v>
      </c>
      <c r="L487" s="22">
        <v>313</v>
      </c>
      <c r="M487" s="70">
        <v>563</v>
      </c>
      <c r="N487" s="38" t="s">
        <v>386</v>
      </c>
      <c r="O487" s="29"/>
    </row>
    <row r="488" spans="1:15" s="2" customFormat="1" ht="28.15" customHeight="1" x14ac:dyDescent="0.15">
      <c r="A488" s="18">
        <v>482</v>
      </c>
      <c r="B488" s="34"/>
      <c r="C488" s="34" t="s">
        <v>693</v>
      </c>
      <c r="D488" s="35"/>
      <c r="E488" s="35"/>
      <c r="F488" s="21" t="s">
        <v>112</v>
      </c>
      <c r="G488" s="57">
        <v>1</v>
      </c>
      <c r="H488" s="69"/>
      <c r="I488" s="60">
        <v>119.66</v>
      </c>
      <c r="J488" s="60">
        <v>119.66</v>
      </c>
      <c r="K488" s="22" t="s">
        <v>41</v>
      </c>
      <c r="L488" s="22">
        <v>20</v>
      </c>
      <c r="M488" s="70">
        <v>36</v>
      </c>
      <c r="N488" s="38" t="s">
        <v>386</v>
      </c>
      <c r="O488" s="29"/>
    </row>
    <row r="489" spans="1:15" s="2" customFormat="1" ht="28.15" customHeight="1" x14ac:dyDescent="0.15">
      <c r="A489" s="18">
        <v>483</v>
      </c>
      <c r="B489" s="34"/>
      <c r="C489" s="34" t="s">
        <v>694</v>
      </c>
      <c r="D489" s="35" t="s">
        <v>695</v>
      </c>
      <c r="E489" s="35"/>
      <c r="F489" s="21" t="s">
        <v>575</v>
      </c>
      <c r="G489" s="57">
        <v>34.53</v>
      </c>
      <c r="H489" s="69"/>
      <c r="I489" s="60">
        <v>7.51</v>
      </c>
      <c r="J489" s="60">
        <v>259.43</v>
      </c>
      <c r="K489" s="22" t="s">
        <v>41</v>
      </c>
      <c r="L489" s="22">
        <v>35</v>
      </c>
      <c r="M489" s="70">
        <v>63</v>
      </c>
      <c r="N489" s="38" t="s">
        <v>386</v>
      </c>
      <c r="O489" s="29"/>
    </row>
    <row r="490" spans="1:15" s="2" customFormat="1" ht="28.15" customHeight="1" x14ac:dyDescent="0.15">
      <c r="A490" s="18">
        <v>484</v>
      </c>
      <c r="B490" s="34"/>
      <c r="C490" s="34" t="s">
        <v>696</v>
      </c>
      <c r="D490" s="35" t="s">
        <v>697</v>
      </c>
      <c r="E490" s="35"/>
      <c r="F490" s="21" t="s">
        <v>261</v>
      </c>
      <c r="G490" s="57">
        <v>65</v>
      </c>
      <c r="H490" s="69"/>
      <c r="I490" s="60">
        <v>48.67</v>
      </c>
      <c r="J490" s="60">
        <v>3163.72</v>
      </c>
      <c r="K490" s="22" t="s">
        <v>97</v>
      </c>
      <c r="L490" s="22">
        <v>65</v>
      </c>
      <c r="M490" s="70">
        <v>33</v>
      </c>
      <c r="N490" s="38" t="s">
        <v>386</v>
      </c>
      <c r="O490" s="29"/>
    </row>
    <row r="491" spans="1:15" s="2" customFormat="1" ht="28.15" customHeight="1" x14ac:dyDescent="0.15">
      <c r="A491" s="18">
        <v>485</v>
      </c>
      <c r="B491" s="34"/>
      <c r="C491" s="34" t="s">
        <v>497</v>
      </c>
      <c r="D491" s="35" t="s">
        <v>698</v>
      </c>
      <c r="E491" s="35"/>
      <c r="F491" s="21" t="s">
        <v>58</v>
      </c>
      <c r="G491" s="57">
        <v>3</v>
      </c>
      <c r="H491" s="69"/>
      <c r="I491" s="60">
        <v>13.27</v>
      </c>
      <c r="J491" s="60">
        <v>39.82</v>
      </c>
      <c r="K491" s="22" t="s">
        <v>41</v>
      </c>
      <c r="L491" s="22">
        <v>7</v>
      </c>
      <c r="M491" s="70">
        <v>13</v>
      </c>
      <c r="N491" s="38" t="s">
        <v>386</v>
      </c>
      <c r="O491" s="29"/>
    </row>
    <row r="492" spans="1:15" s="2" customFormat="1" ht="28.15" customHeight="1" x14ac:dyDescent="0.15">
      <c r="A492" s="18">
        <v>486</v>
      </c>
      <c r="B492" s="34"/>
      <c r="C492" s="34" t="s">
        <v>495</v>
      </c>
      <c r="D492" s="35" t="s">
        <v>699</v>
      </c>
      <c r="E492" s="35"/>
      <c r="F492" s="21" t="s">
        <v>200</v>
      </c>
      <c r="G492" s="57">
        <v>190</v>
      </c>
      <c r="H492" s="69"/>
      <c r="I492" s="60">
        <v>8.66</v>
      </c>
      <c r="J492" s="60">
        <v>1644.62</v>
      </c>
      <c r="K492" s="22" t="s">
        <v>41</v>
      </c>
      <c r="L492" s="22">
        <v>274</v>
      </c>
      <c r="M492" s="70">
        <v>493</v>
      </c>
      <c r="N492" s="38" t="s">
        <v>386</v>
      </c>
      <c r="O492" s="29"/>
    </row>
    <row r="493" spans="1:15" s="2" customFormat="1" ht="28.15" customHeight="1" x14ac:dyDescent="0.15">
      <c r="A493" s="18">
        <v>487</v>
      </c>
      <c r="B493" s="34"/>
      <c r="C493" s="34" t="s">
        <v>700</v>
      </c>
      <c r="D493" s="35" t="s">
        <v>701</v>
      </c>
      <c r="E493" s="35"/>
      <c r="F493" s="21" t="s">
        <v>58</v>
      </c>
      <c r="G493" s="57">
        <v>15</v>
      </c>
      <c r="H493" s="69"/>
      <c r="I493" s="60">
        <v>37.17</v>
      </c>
      <c r="J493" s="60">
        <v>557.52</v>
      </c>
      <c r="K493" s="22" t="s">
        <v>44</v>
      </c>
      <c r="L493" s="22">
        <v>93</v>
      </c>
      <c r="M493" s="70">
        <v>167</v>
      </c>
      <c r="N493" s="38" t="s">
        <v>386</v>
      </c>
      <c r="O493" s="29"/>
    </row>
    <row r="494" spans="1:15" s="2" customFormat="1" ht="28.15" customHeight="1" x14ac:dyDescent="0.15">
      <c r="A494" s="18">
        <v>488</v>
      </c>
      <c r="B494" s="34"/>
      <c r="C494" s="34" t="s">
        <v>702</v>
      </c>
      <c r="D494" s="35" t="s">
        <v>703</v>
      </c>
      <c r="E494" s="35"/>
      <c r="F494" s="21" t="s">
        <v>112</v>
      </c>
      <c r="G494" s="57">
        <v>7</v>
      </c>
      <c r="H494" s="69"/>
      <c r="I494" s="60">
        <v>176.99</v>
      </c>
      <c r="J494" s="60">
        <v>1238.94</v>
      </c>
      <c r="K494" s="22" t="s">
        <v>41</v>
      </c>
      <c r="L494" s="22">
        <v>206</v>
      </c>
      <c r="M494" s="70">
        <v>371</v>
      </c>
      <c r="N494" s="38" t="s">
        <v>386</v>
      </c>
      <c r="O494" s="29"/>
    </row>
    <row r="495" spans="1:15" s="2" customFormat="1" ht="28.15" customHeight="1" x14ac:dyDescent="0.15">
      <c r="A495" s="18">
        <v>489</v>
      </c>
      <c r="B495" s="34"/>
      <c r="C495" s="34" t="s">
        <v>704</v>
      </c>
      <c r="D495" s="35" t="s">
        <v>698</v>
      </c>
      <c r="E495" s="35"/>
      <c r="F495" s="21" t="s">
        <v>112</v>
      </c>
      <c r="G495" s="57">
        <v>1</v>
      </c>
      <c r="H495" s="69"/>
      <c r="I495" s="60">
        <v>13.27</v>
      </c>
      <c r="J495" s="60">
        <v>13.27</v>
      </c>
      <c r="K495" s="22" t="s">
        <v>41</v>
      </c>
      <c r="L495" s="22">
        <v>2</v>
      </c>
      <c r="M495" s="70">
        <v>4</v>
      </c>
      <c r="N495" s="38" t="s">
        <v>386</v>
      </c>
      <c r="O495" s="29"/>
    </row>
    <row r="496" spans="1:15" s="2" customFormat="1" ht="28.15" customHeight="1" x14ac:dyDescent="0.15">
      <c r="A496" s="18">
        <v>490</v>
      </c>
      <c r="B496" s="34"/>
      <c r="C496" s="34" t="s">
        <v>705</v>
      </c>
      <c r="D496" s="35" t="s">
        <v>706</v>
      </c>
      <c r="E496" s="35"/>
      <c r="F496" s="21" t="s">
        <v>115</v>
      </c>
      <c r="G496" s="57">
        <v>12</v>
      </c>
      <c r="H496" s="69"/>
      <c r="I496" s="60">
        <v>586.21</v>
      </c>
      <c r="J496" s="60">
        <v>7034.48</v>
      </c>
      <c r="K496" s="22" t="s">
        <v>41</v>
      </c>
      <c r="L496" s="22">
        <v>1172</v>
      </c>
      <c r="M496" s="70">
        <v>2110</v>
      </c>
      <c r="N496" s="38" t="s">
        <v>386</v>
      </c>
      <c r="O496" s="29"/>
    </row>
    <row r="497" spans="1:15" s="2" customFormat="1" ht="28.15" customHeight="1" x14ac:dyDescent="0.15">
      <c r="A497" s="18">
        <v>491</v>
      </c>
      <c r="B497" s="34"/>
      <c r="C497" s="34" t="s">
        <v>707</v>
      </c>
      <c r="D497" s="35" t="s">
        <v>512</v>
      </c>
      <c r="E497" s="35"/>
      <c r="F497" s="21" t="s">
        <v>119</v>
      </c>
      <c r="G497" s="57">
        <v>6</v>
      </c>
      <c r="H497" s="69"/>
      <c r="I497" s="60">
        <v>223.89</v>
      </c>
      <c r="J497" s="60">
        <v>1343.36</v>
      </c>
      <c r="K497" s="22" t="s">
        <v>250</v>
      </c>
      <c r="L497" s="22">
        <v>22</v>
      </c>
      <c r="M497" s="70">
        <v>0</v>
      </c>
      <c r="N497" s="38" t="s">
        <v>386</v>
      </c>
      <c r="O497" s="29" t="s">
        <v>251</v>
      </c>
    </row>
    <row r="498" spans="1:15" s="2" customFormat="1" ht="28.15" customHeight="1" x14ac:dyDescent="0.15">
      <c r="A498" s="18">
        <v>492</v>
      </c>
      <c r="B498" s="34"/>
      <c r="C498" s="34" t="s">
        <v>708</v>
      </c>
      <c r="D498" s="35" t="s">
        <v>709</v>
      </c>
      <c r="E498" s="35"/>
      <c r="F498" s="21" t="s">
        <v>96</v>
      </c>
      <c r="G498" s="57">
        <v>111</v>
      </c>
      <c r="H498" s="69"/>
      <c r="I498" s="60">
        <v>176.1</v>
      </c>
      <c r="J498" s="60">
        <v>19546.87</v>
      </c>
      <c r="K498" s="22" t="s">
        <v>41</v>
      </c>
      <c r="L498" s="22">
        <v>3258</v>
      </c>
      <c r="M498" s="70">
        <v>5864</v>
      </c>
      <c r="N498" s="38" t="s">
        <v>386</v>
      </c>
      <c r="O498" s="29"/>
    </row>
    <row r="499" spans="1:15" s="2" customFormat="1" ht="28.15" customHeight="1" x14ac:dyDescent="0.15">
      <c r="A499" s="18">
        <v>493</v>
      </c>
      <c r="B499" s="34"/>
      <c r="C499" s="34" t="s">
        <v>611</v>
      </c>
      <c r="D499" s="35" t="s">
        <v>710</v>
      </c>
      <c r="E499" s="35"/>
      <c r="F499" s="21" t="s">
        <v>58</v>
      </c>
      <c r="G499" s="57">
        <v>1421</v>
      </c>
      <c r="H499" s="69"/>
      <c r="I499" s="60">
        <v>41.37</v>
      </c>
      <c r="J499" s="60">
        <v>58789.49</v>
      </c>
      <c r="K499" s="22" t="s">
        <v>41</v>
      </c>
      <c r="L499" s="22">
        <v>710.5</v>
      </c>
      <c r="M499" s="70">
        <v>1279</v>
      </c>
      <c r="N499" s="38" t="s">
        <v>386</v>
      </c>
      <c r="O499" s="29"/>
    </row>
    <row r="500" spans="1:15" s="2" customFormat="1" ht="28.15" customHeight="1" x14ac:dyDescent="0.15">
      <c r="A500" s="18">
        <v>494</v>
      </c>
      <c r="B500" s="34"/>
      <c r="C500" s="34" t="s">
        <v>711</v>
      </c>
      <c r="D500" s="35" t="s">
        <v>712</v>
      </c>
      <c r="E500" s="35"/>
      <c r="F500" s="21" t="s">
        <v>96</v>
      </c>
      <c r="G500" s="57">
        <v>75</v>
      </c>
      <c r="H500" s="69"/>
      <c r="I500" s="60">
        <v>21.55</v>
      </c>
      <c r="J500" s="60">
        <v>1616.38</v>
      </c>
      <c r="K500" s="22" t="s">
        <v>44</v>
      </c>
      <c r="L500" s="22">
        <v>269</v>
      </c>
      <c r="M500" s="70">
        <v>484</v>
      </c>
      <c r="N500" s="38" t="s">
        <v>386</v>
      </c>
      <c r="O500" s="29"/>
    </row>
    <row r="501" spans="1:15" s="2" customFormat="1" ht="28.15" customHeight="1" x14ac:dyDescent="0.15">
      <c r="A501" s="18">
        <v>495</v>
      </c>
      <c r="B501" s="34"/>
      <c r="C501" s="34" t="s">
        <v>713</v>
      </c>
      <c r="D501" s="35" t="s">
        <v>714</v>
      </c>
      <c r="E501" s="35"/>
      <c r="F501" s="21" t="s">
        <v>65</v>
      </c>
      <c r="G501" s="57">
        <v>129</v>
      </c>
      <c r="H501" s="69"/>
      <c r="I501" s="60">
        <v>28.28</v>
      </c>
      <c r="J501" s="60">
        <v>3647.59</v>
      </c>
      <c r="K501" s="22" t="s">
        <v>41</v>
      </c>
      <c r="L501" s="22">
        <v>608</v>
      </c>
      <c r="M501" s="70">
        <v>1094</v>
      </c>
      <c r="N501" s="38" t="s">
        <v>386</v>
      </c>
      <c r="O501" s="29"/>
    </row>
    <row r="502" spans="1:15" s="2" customFormat="1" ht="28.15" customHeight="1" x14ac:dyDescent="0.15">
      <c r="A502" s="18">
        <v>496</v>
      </c>
      <c r="B502" s="34"/>
      <c r="C502" s="34" t="s">
        <v>523</v>
      </c>
      <c r="D502" s="35" t="s">
        <v>715</v>
      </c>
      <c r="E502" s="35"/>
      <c r="F502" s="21" t="s">
        <v>40</v>
      </c>
      <c r="G502" s="57">
        <v>45</v>
      </c>
      <c r="H502" s="69"/>
      <c r="I502" s="60">
        <v>100.25</v>
      </c>
      <c r="J502" s="60">
        <v>4511.2299999999996</v>
      </c>
      <c r="K502" s="22" t="s">
        <v>44</v>
      </c>
      <c r="L502" s="22">
        <v>752</v>
      </c>
      <c r="M502" s="70">
        <v>1354</v>
      </c>
      <c r="N502" s="38" t="s">
        <v>386</v>
      </c>
      <c r="O502" s="29"/>
    </row>
    <row r="503" spans="1:15" s="2" customFormat="1" ht="28.15" customHeight="1" x14ac:dyDescent="0.15">
      <c r="A503" s="18">
        <v>497</v>
      </c>
      <c r="B503" s="34"/>
      <c r="C503" s="34" t="s">
        <v>716</v>
      </c>
      <c r="D503" s="35" t="s">
        <v>717</v>
      </c>
      <c r="E503" s="35"/>
      <c r="F503" s="21" t="s">
        <v>76</v>
      </c>
      <c r="G503" s="57">
        <v>4</v>
      </c>
      <c r="H503" s="69"/>
      <c r="I503" s="60">
        <v>1150.43</v>
      </c>
      <c r="J503" s="60">
        <v>4601.72</v>
      </c>
      <c r="K503" s="22" t="s">
        <v>44</v>
      </c>
      <c r="L503" s="22">
        <v>200</v>
      </c>
      <c r="M503" s="70">
        <v>360</v>
      </c>
      <c r="N503" s="38" t="s">
        <v>386</v>
      </c>
      <c r="O503" s="29"/>
    </row>
    <row r="504" spans="1:15" s="2" customFormat="1" ht="28.15" customHeight="1" x14ac:dyDescent="0.15">
      <c r="A504" s="18">
        <v>498</v>
      </c>
      <c r="B504" s="34"/>
      <c r="C504" s="34" t="s">
        <v>631</v>
      </c>
      <c r="D504" s="35" t="s">
        <v>407</v>
      </c>
      <c r="E504" s="35"/>
      <c r="F504" s="21" t="s">
        <v>200</v>
      </c>
      <c r="G504" s="57">
        <v>7</v>
      </c>
      <c r="H504" s="69"/>
      <c r="I504" s="60">
        <v>46.91</v>
      </c>
      <c r="J504" s="60">
        <v>328.4</v>
      </c>
      <c r="K504" s="22" t="s">
        <v>41</v>
      </c>
      <c r="L504" s="22">
        <v>55</v>
      </c>
      <c r="M504" s="70">
        <v>99</v>
      </c>
      <c r="N504" s="38" t="s">
        <v>386</v>
      </c>
      <c r="O504" s="29"/>
    </row>
    <row r="505" spans="1:15" s="2" customFormat="1" ht="28.15" customHeight="1" x14ac:dyDescent="0.15">
      <c r="A505" s="18">
        <v>499</v>
      </c>
      <c r="B505" s="34"/>
      <c r="C505" s="34" t="s">
        <v>718</v>
      </c>
      <c r="D505" s="35" t="s">
        <v>559</v>
      </c>
      <c r="E505" s="35"/>
      <c r="F505" s="21" t="s">
        <v>96</v>
      </c>
      <c r="G505" s="57">
        <v>696</v>
      </c>
      <c r="H505" s="69"/>
      <c r="I505" s="60">
        <v>19.48</v>
      </c>
      <c r="J505" s="60">
        <v>13555.77</v>
      </c>
      <c r="K505" s="22" t="s">
        <v>41</v>
      </c>
      <c r="L505" s="22">
        <v>2259</v>
      </c>
      <c r="M505" s="70">
        <v>4066</v>
      </c>
      <c r="N505" s="38" t="s">
        <v>386</v>
      </c>
      <c r="O505" s="29"/>
    </row>
    <row r="506" spans="1:15" s="2" customFormat="1" ht="28.15" customHeight="1" x14ac:dyDescent="0.15">
      <c r="A506" s="18">
        <v>500</v>
      </c>
      <c r="B506" s="34"/>
      <c r="C506" s="34" t="s">
        <v>719</v>
      </c>
      <c r="D506" s="35"/>
      <c r="E506" s="35"/>
      <c r="F506" s="21" t="s">
        <v>720</v>
      </c>
      <c r="G506" s="57">
        <v>294.60000000000002</v>
      </c>
      <c r="H506" s="69"/>
      <c r="I506" s="60">
        <v>19.04</v>
      </c>
      <c r="J506" s="60">
        <v>5610.46</v>
      </c>
      <c r="K506" s="22" t="s">
        <v>373</v>
      </c>
      <c r="L506" s="22">
        <v>295</v>
      </c>
      <c r="M506" s="70">
        <v>2950</v>
      </c>
      <c r="N506" s="38" t="s">
        <v>386</v>
      </c>
      <c r="O506" s="29"/>
    </row>
    <row r="507" spans="1:15" s="2" customFormat="1" ht="28.15" customHeight="1" x14ac:dyDescent="0.15">
      <c r="A507" s="18">
        <v>501</v>
      </c>
      <c r="B507" s="34"/>
      <c r="C507" s="34" t="s">
        <v>296</v>
      </c>
      <c r="D507" s="35" t="s">
        <v>721</v>
      </c>
      <c r="E507" s="35"/>
      <c r="F507" s="21" t="s">
        <v>40</v>
      </c>
      <c r="G507" s="57">
        <v>10</v>
      </c>
      <c r="H507" s="69"/>
      <c r="I507" s="60">
        <v>237</v>
      </c>
      <c r="J507" s="60">
        <v>2370</v>
      </c>
      <c r="K507" s="22" t="s">
        <v>44</v>
      </c>
      <c r="L507" s="22">
        <v>395</v>
      </c>
      <c r="M507" s="70">
        <v>711</v>
      </c>
      <c r="N507" s="38" t="s">
        <v>386</v>
      </c>
      <c r="O507" s="29"/>
    </row>
    <row r="508" spans="1:15" s="2" customFormat="1" ht="28.15" customHeight="1" x14ac:dyDescent="0.15">
      <c r="A508" s="18">
        <v>502</v>
      </c>
      <c r="B508" s="34"/>
      <c r="C508" s="34" t="s">
        <v>152</v>
      </c>
      <c r="D508" s="35" t="s">
        <v>722</v>
      </c>
      <c r="E508" s="35"/>
      <c r="F508" s="21" t="s">
        <v>112</v>
      </c>
      <c r="G508" s="57">
        <v>2</v>
      </c>
      <c r="H508" s="69"/>
      <c r="I508" s="60">
        <v>18.760000000000002</v>
      </c>
      <c r="J508" s="60">
        <v>37.520000000000003</v>
      </c>
      <c r="K508" s="22" t="s">
        <v>44</v>
      </c>
      <c r="L508" s="22">
        <v>2</v>
      </c>
      <c r="M508" s="70">
        <v>4</v>
      </c>
      <c r="N508" s="38" t="s">
        <v>386</v>
      </c>
      <c r="O508" s="29"/>
    </row>
    <row r="509" spans="1:15" s="2" customFormat="1" ht="28.15" customHeight="1" x14ac:dyDescent="0.15">
      <c r="A509" s="18">
        <v>503</v>
      </c>
      <c r="B509" s="34"/>
      <c r="C509" s="34" t="s">
        <v>391</v>
      </c>
      <c r="D509" s="35" t="s">
        <v>392</v>
      </c>
      <c r="E509" s="35"/>
      <c r="F509" s="21" t="s">
        <v>58</v>
      </c>
      <c r="G509" s="57">
        <v>378</v>
      </c>
      <c r="H509" s="69"/>
      <c r="I509" s="60">
        <v>3.89</v>
      </c>
      <c r="J509" s="60">
        <v>1469.62</v>
      </c>
      <c r="K509" s="22" t="s">
        <v>41</v>
      </c>
      <c r="L509" s="22">
        <v>37.799999999999997</v>
      </c>
      <c r="M509" s="70">
        <v>68</v>
      </c>
      <c r="N509" s="38" t="s">
        <v>386</v>
      </c>
      <c r="O509" s="29"/>
    </row>
    <row r="510" spans="1:15" s="2" customFormat="1" ht="28.15" customHeight="1" x14ac:dyDescent="0.15">
      <c r="A510" s="18">
        <v>504</v>
      </c>
      <c r="B510" s="34"/>
      <c r="C510" s="34" t="s">
        <v>573</v>
      </c>
      <c r="D510" s="35" t="s">
        <v>723</v>
      </c>
      <c r="E510" s="35"/>
      <c r="F510" s="21" t="s">
        <v>575</v>
      </c>
      <c r="G510" s="57">
        <v>125.5</v>
      </c>
      <c r="H510" s="69"/>
      <c r="I510" s="60">
        <v>7.51</v>
      </c>
      <c r="J510" s="60">
        <v>942.92</v>
      </c>
      <c r="K510" s="22" t="s">
        <v>41</v>
      </c>
      <c r="L510" s="22">
        <v>126</v>
      </c>
      <c r="M510" s="70">
        <v>227</v>
      </c>
      <c r="N510" s="38" t="s">
        <v>386</v>
      </c>
      <c r="O510" s="29"/>
    </row>
    <row r="511" spans="1:15" s="2" customFormat="1" ht="28.15" customHeight="1" x14ac:dyDescent="0.15">
      <c r="A511" s="18">
        <v>505</v>
      </c>
      <c r="B511" s="34"/>
      <c r="C511" s="34" t="s">
        <v>573</v>
      </c>
      <c r="D511" s="35" t="s">
        <v>724</v>
      </c>
      <c r="E511" s="35"/>
      <c r="F511" s="21" t="s">
        <v>575</v>
      </c>
      <c r="G511" s="57">
        <v>21.024000000000001</v>
      </c>
      <c r="H511" s="69"/>
      <c r="I511" s="60">
        <v>7.51</v>
      </c>
      <c r="J511" s="60">
        <v>157.96</v>
      </c>
      <c r="K511" s="22" t="s">
        <v>41</v>
      </c>
      <c r="L511" s="22">
        <v>21</v>
      </c>
      <c r="M511" s="70">
        <v>38</v>
      </c>
      <c r="N511" s="38" t="s">
        <v>386</v>
      </c>
      <c r="O511" s="29"/>
    </row>
    <row r="512" spans="1:15" s="2" customFormat="1" ht="28.15" customHeight="1" x14ac:dyDescent="0.15">
      <c r="A512" s="18">
        <v>506</v>
      </c>
      <c r="B512" s="34"/>
      <c r="C512" s="34" t="s">
        <v>725</v>
      </c>
      <c r="D512" s="35" t="s">
        <v>726</v>
      </c>
      <c r="E512" s="35"/>
      <c r="F512" s="21" t="s">
        <v>222</v>
      </c>
      <c r="G512" s="57">
        <v>1500</v>
      </c>
      <c r="H512" s="69"/>
      <c r="I512" s="60">
        <v>1.03</v>
      </c>
      <c r="J512" s="60">
        <v>1551.73</v>
      </c>
      <c r="K512" s="22" t="s">
        <v>41</v>
      </c>
      <c r="L512" s="22">
        <v>259</v>
      </c>
      <c r="M512" s="70">
        <v>466</v>
      </c>
      <c r="N512" s="38" t="s">
        <v>386</v>
      </c>
      <c r="O512" s="29"/>
    </row>
    <row r="513" spans="1:15" s="2" customFormat="1" ht="28.15" customHeight="1" x14ac:dyDescent="0.15">
      <c r="A513" s="18">
        <v>507</v>
      </c>
      <c r="B513" s="34"/>
      <c r="C513" s="34" t="s">
        <v>727</v>
      </c>
      <c r="D513" s="35" t="s">
        <v>728</v>
      </c>
      <c r="E513" s="35"/>
      <c r="F513" s="21" t="s">
        <v>112</v>
      </c>
      <c r="G513" s="57">
        <v>58</v>
      </c>
      <c r="H513" s="69"/>
      <c r="I513" s="60">
        <v>7.33</v>
      </c>
      <c r="J513" s="60">
        <v>425</v>
      </c>
      <c r="K513" s="22" t="s">
        <v>44</v>
      </c>
      <c r="L513" s="22">
        <v>58</v>
      </c>
      <c r="M513" s="70">
        <v>104</v>
      </c>
      <c r="N513" s="38" t="s">
        <v>386</v>
      </c>
      <c r="O513" s="29"/>
    </row>
    <row r="514" spans="1:15" s="2" customFormat="1" ht="28.15" customHeight="1" x14ac:dyDescent="0.15">
      <c r="A514" s="18">
        <v>508</v>
      </c>
      <c r="B514" s="34"/>
      <c r="C514" s="34" t="s">
        <v>727</v>
      </c>
      <c r="D514" s="35" t="s">
        <v>729</v>
      </c>
      <c r="E514" s="35"/>
      <c r="F514" s="21" t="s">
        <v>112</v>
      </c>
      <c r="G514" s="57">
        <v>400</v>
      </c>
      <c r="H514" s="69"/>
      <c r="I514" s="60">
        <v>7.07</v>
      </c>
      <c r="J514" s="60">
        <v>2827.58</v>
      </c>
      <c r="K514" s="22" t="s">
        <v>44</v>
      </c>
      <c r="L514" s="22">
        <v>400</v>
      </c>
      <c r="M514" s="70">
        <v>720</v>
      </c>
      <c r="N514" s="38" t="s">
        <v>386</v>
      </c>
      <c r="O514" s="29"/>
    </row>
    <row r="515" spans="1:15" s="2" customFormat="1" ht="28.15" customHeight="1" x14ac:dyDescent="0.15">
      <c r="A515" s="18">
        <v>509</v>
      </c>
      <c r="B515" s="34"/>
      <c r="C515" s="34" t="s">
        <v>730</v>
      </c>
      <c r="D515" s="35" t="s">
        <v>731</v>
      </c>
      <c r="E515" s="35"/>
      <c r="F515" s="21" t="s">
        <v>119</v>
      </c>
      <c r="G515" s="57">
        <v>300</v>
      </c>
      <c r="H515" s="69"/>
      <c r="I515" s="60">
        <v>16.45</v>
      </c>
      <c r="J515" s="60">
        <v>4934.4799999999996</v>
      </c>
      <c r="K515" s="22" t="s">
        <v>730</v>
      </c>
      <c r="L515" s="22">
        <v>288</v>
      </c>
      <c r="M515" s="70">
        <v>2880</v>
      </c>
      <c r="N515" s="38" t="s">
        <v>386</v>
      </c>
      <c r="O515" s="29"/>
    </row>
    <row r="516" spans="1:15" s="2" customFormat="1" ht="28.15" customHeight="1" x14ac:dyDescent="0.15">
      <c r="A516" s="18">
        <v>510</v>
      </c>
      <c r="B516" s="34"/>
      <c r="C516" s="34" t="s">
        <v>732</v>
      </c>
      <c r="D516" s="35" t="s">
        <v>542</v>
      </c>
      <c r="E516" s="35"/>
      <c r="F516" s="21" t="s">
        <v>96</v>
      </c>
      <c r="G516" s="57">
        <v>54</v>
      </c>
      <c r="H516" s="69"/>
      <c r="I516" s="60">
        <v>15.04</v>
      </c>
      <c r="J516" s="60">
        <v>812.39</v>
      </c>
      <c r="K516" s="22" t="s">
        <v>401</v>
      </c>
      <c r="L516" s="22">
        <v>16</v>
      </c>
      <c r="M516" s="70">
        <v>504</v>
      </c>
      <c r="N516" s="38" t="s">
        <v>386</v>
      </c>
      <c r="O516" s="29"/>
    </row>
    <row r="517" spans="1:15" s="2" customFormat="1" ht="28.15" customHeight="1" x14ac:dyDescent="0.15">
      <c r="A517" s="18">
        <v>511</v>
      </c>
      <c r="B517" s="34"/>
      <c r="C517" s="34" t="s">
        <v>188</v>
      </c>
      <c r="D517" s="35" t="s">
        <v>190</v>
      </c>
      <c r="E517" s="35"/>
      <c r="F517" s="21" t="s">
        <v>96</v>
      </c>
      <c r="G517" s="57">
        <v>110</v>
      </c>
      <c r="H517" s="69"/>
      <c r="I517" s="60">
        <v>2.61</v>
      </c>
      <c r="J517" s="60">
        <v>287.31</v>
      </c>
      <c r="K517" s="22" t="s">
        <v>401</v>
      </c>
      <c r="L517" s="22">
        <v>6</v>
      </c>
      <c r="M517" s="70">
        <v>189</v>
      </c>
      <c r="N517" s="38" t="s">
        <v>386</v>
      </c>
      <c r="O517" s="29"/>
    </row>
    <row r="518" spans="1:15" s="2" customFormat="1" ht="28.15" customHeight="1" x14ac:dyDescent="0.15">
      <c r="A518" s="18">
        <v>512</v>
      </c>
      <c r="B518" s="34"/>
      <c r="C518" s="34" t="s">
        <v>163</v>
      </c>
      <c r="D518" s="35" t="s">
        <v>733</v>
      </c>
      <c r="E518" s="35"/>
      <c r="F518" s="21" t="s">
        <v>58</v>
      </c>
      <c r="G518" s="57">
        <v>10</v>
      </c>
      <c r="H518" s="69"/>
      <c r="I518" s="60">
        <v>183.1</v>
      </c>
      <c r="J518" s="60">
        <v>1830.97</v>
      </c>
      <c r="K518" s="22" t="s">
        <v>44</v>
      </c>
      <c r="L518" s="22">
        <v>305</v>
      </c>
      <c r="M518" s="70">
        <v>549</v>
      </c>
      <c r="N518" s="38" t="s">
        <v>386</v>
      </c>
      <c r="O518" s="29"/>
    </row>
    <row r="519" spans="1:15" s="2" customFormat="1" ht="28.15" customHeight="1" x14ac:dyDescent="0.15">
      <c r="A519" s="18">
        <v>513</v>
      </c>
      <c r="B519" s="34"/>
      <c r="C519" s="34" t="s">
        <v>734</v>
      </c>
      <c r="D519" s="35" t="s">
        <v>735</v>
      </c>
      <c r="E519" s="35"/>
      <c r="F519" s="21" t="s">
        <v>112</v>
      </c>
      <c r="G519" s="57">
        <v>180</v>
      </c>
      <c r="H519" s="69"/>
      <c r="I519" s="60">
        <v>7.52</v>
      </c>
      <c r="J519" s="60">
        <v>1353.98</v>
      </c>
      <c r="K519" s="22" t="s">
        <v>44</v>
      </c>
      <c r="L519" s="22">
        <v>226</v>
      </c>
      <c r="M519" s="70">
        <v>407</v>
      </c>
      <c r="N519" s="38" t="s">
        <v>386</v>
      </c>
      <c r="O519" s="29"/>
    </row>
    <row r="520" spans="1:15" s="2" customFormat="1" ht="28.15" customHeight="1" x14ac:dyDescent="0.15">
      <c r="A520" s="18">
        <v>514</v>
      </c>
      <c r="B520" s="34"/>
      <c r="C520" s="34" t="s">
        <v>734</v>
      </c>
      <c r="D520" s="35" t="s">
        <v>736</v>
      </c>
      <c r="E520" s="35"/>
      <c r="F520" s="21" t="s">
        <v>112</v>
      </c>
      <c r="G520" s="57">
        <v>154</v>
      </c>
      <c r="H520" s="69"/>
      <c r="I520" s="60">
        <v>5.17</v>
      </c>
      <c r="J520" s="60">
        <v>796.62</v>
      </c>
      <c r="K520" s="22" t="s">
        <v>44</v>
      </c>
      <c r="L520" s="22">
        <v>133</v>
      </c>
      <c r="M520" s="70">
        <v>239</v>
      </c>
      <c r="N520" s="38" t="s">
        <v>386</v>
      </c>
      <c r="O520" s="29"/>
    </row>
    <row r="521" spans="1:15" s="2" customFormat="1" ht="28.15" customHeight="1" x14ac:dyDescent="0.15">
      <c r="A521" s="18">
        <v>515</v>
      </c>
      <c r="B521" s="34"/>
      <c r="C521" s="34" t="s">
        <v>539</v>
      </c>
      <c r="D521" s="35" t="s">
        <v>737</v>
      </c>
      <c r="E521" s="35"/>
      <c r="F521" s="21" t="s">
        <v>112</v>
      </c>
      <c r="G521" s="57">
        <v>31</v>
      </c>
      <c r="H521" s="69"/>
      <c r="I521" s="60">
        <v>44.83</v>
      </c>
      <c r="J521" s="60">
        <v>1389.65</v>
      </c>
      <c r="K521" s="22" t="s">
        <v>44</v>
      </c>
      <c r="L521" s="22">
        <v>15.5</v>
      </c>
      <c r="M521" s="70">
        <v>28</v>
      </c>
      <c r="N521" s="38" t="s">
        <v>386</v>
      </c>
      <c r="O521" s="29"/>
    </row>
    <row r="522" spans="1:15" s="2" customFormat="1" ht="28.15" customHeight="1" x14ac:dyDescent="0.15">
      <c r="A522" s="18">
        <v>516</v>
      </c>
      <c r="B522" s="34"/>
      <c r="C522" s="34" t="s">
        <v>539</v>
      </c>
      <c r="D522" s="35" t="s">
        <v>738</v>
      </c>
      <c r="E522" s="35"/>
      <c r="F522" s="21" t="s">
        <v>112</v>
      </c>
      <c r="G522" s="57">
        <v>35</v>
      </c>
      <c r="H522" s="69"/>
      <c r="I522" s="60">
        <v>31.9</v>
      </c>
      <c r="J522" s="60">
        <v>1116.3800000000001</v>
      </c>
      <c r="K522" s="22" t="s">
        <v>44</v>
      </c>
      <c r="L522" s="22">
        <v>17.5</v>
      </c>
      <c r="M522" s="70">
        <v>32</v>
      </c>
      <c r="N522" s="38" t="s">
        <v>386</v>
      </c>
      <c r="O522" s="29"/>
    </row>
    <row r="523" spans="1:15" s="2" customFormat="1" ht="28.15" customHeight="1" x14ac:dyDescent="0.15">
      <c r="A523" s="18">
        <v>517</v>
      </c>
      <c r="B523" s="34"/>
      <c r="C523" s="34" t="s">
        <v>739</v>
      </c>
      <c r="D523" s="35" t="s">
        <v>138</v>
      </c>
      <c r="E523" s="35"/>
      <c r="F523" s="21" t="s">
        <v>58</v>
      </c>
      <c r="G523" s="57">
        <v>6</v>
      </c>
      <c r="H523" s="69"/>
      <c r="I523" s="60">
        <v>8.41</v>
      </c>
      <c r="J523" s="60">
        <v>50.44</v>
      </c>
      <c r="K523" s="22" t="s">
        <v>41</v>
      </c>
      <c r="L523" s="22">
        <v>8</v>
      </c>
      <c r="M523" s="70">
        <v>14</v>
      </c>
      <c r="N523" s="38" t="s">
        <v>386</v>
      </c>
      <c r="O523" s="29"/>
    </row>
    <row r="524" spans="1:15" s="2" customFormat="1" ht="28.15" customHeight="1" x14ac:dyDescent="0.15">
      <c r="A524" s="18">
        <v>518</v>
      </c>
      <c r="B524" s="34"/>
      <c r="C524" s="34" t="s">
        <v>740</v>
      </c>
      <c r="D524" s="35" t="s">
        <v>741</v>
      </c>
      <c r="E524" s="35"/>
      <c r="F524" s="21" t="s">
        <v>119</v>
      </c>
      <c r="G524" s="57">
        <v>240</v>
      </c>
      <c r="H524" s="69"/>
      <c r="I524" s="60">
        <v>7.26</v>
      </c>
      <c r="J524" s="60">
        <v>1743.59</v>
      </c>
      <c r="K524" s="22"/>
      <c r="L524" s="22">
        <v>0</v>
      </c>
      <c r="M524" s="70">
        <v>120</v>
      </c>
      <c r="N524" s="38" t="s">
        <v>386</v>
      </c>
      <c r="O524" s="29"/>
    </row>
    <row r="525" spans="1:15" s="2" customFormat="1" ht="28.15" customHeight="1" x14ac:dyDescent="0.15">
      <c r="A525" s="18">
        <v>519</v>
      </c>
      <c r="B525" s="34"/>
      <c r="C525" s="34" t="s">
        <v>550</v>
      </c>
      <c r="D525" s="35" t="s">
        <v>742</v>
      </c>
      <c r="E525" s="35"/>
      <c r="F525" s="21" t="s">
        <v>104</v>
      </c>
      <c r="G525" s="57">
        <v>1</v>
      </c>
      <c r="H525" s="69"/>
      <c r="I525" s="60">
        <v>16160.34</v>
      </c>
      <c r="J525" s="60">
        <v>16160.34</v>
      </c>
      <c r="K525" s="22" t="s">
        <v>41</v>
      </c>
      <c r="L525" s="22">
        <v>2693</v>
      </c>
      <c r="M525" s="70">
        <v>4847</v>
      </c>
      <c r="N525" s="38" t="s">
        <v>386</v>
      </c>
      <c r="O525" s="29"/>
    </row>
    <row r="526" spans="1:15" s="2" customFormat="1" ht="28.15" customHeight="1" x14ac:dyDescent="0.15">
      <c r="A526" s="18">
        <v>520</v>
      </c>
      <c r="B526" s="34"/>
      <c r="C526" s="34" t="s">
        <v>137</v>
      </c>
      <c r="D526" s="35" t="s">
        <v>389</v>
      </c>
      <c r="E526" s="35"/>
      <c r="F526" s="21" t="s">
        <v>58</v>
      </c>
      <c r="G526" s="57">
        <v>78</v>
      </c>
      <c r="H526" s="69"/>
      <c r="I526" s="60">
        <v>8.4499999999999993</v>
      </c>
      <c r="J526" s="60">
        <v>658.79</v>
      </c>
      <c r="K526" s="22" t="s">
        <v>41</v>
      </c>
      <c r="L526" s="22">
        <v>110</v>
      </c>
      <c r="M526" s="70">
        <v>198</v>
      </c>
      <c r="N526" s="38" t="s">
        <v>386</v>
      </c>
      <c r="O526" s="29"/>
    </row>
    <row r="527" spans="1:15" s="2" customFormat="1" ht="28.15" customHeight="1" x14ac:dyDescent="0.15">
      <c r="A527" s="18">
        <v>521</v>
      </c>
      <c r="B527" s="34"/>
      <c r="C527" s="34" t="s">
        <v>231</v>
      </c>
      <c r="D527" s="35" t="s">
        <v>743</v>
      </c>
      <c r="E527" s="35"/>
      <c r="F527" s="21" t="s">
        <v>40</v>
      </c>
      <c r="G527" s="57">
        <v>4</v>
      </c>
      <c r="H527" s="69"/>
      <c r="I527" s="60">
        <v>7.97</v>
      </c>
      <c r="J527" s="60">
        <v>31.86</v>
      </c>
      <c r="K527" s="22" t="s">
        <v>233</v>
      </c>
      <c r="L527" s="22">
        <v>1</v>
      </c>
      <c r="M527" s="70">
        <v>14</v>
      </c>
      <c r="N527" s="38" t="s">
        <v>386</v>
      </c>
      <c r="O527" s="29"/>
    </row>
    <row r="528" spans="1:15" s="2" customFormat="1" ht="28.15" customHeight="1" x14ac:dyDescent="0.15">
      <c r="A528" s="18">
        <v>522</v>
      </c>
      <c r="B528" s="34"/>
      <c r="C528" s="34" t="s">
        <v>744</v>
      </c>
      <c r="D528" s="35" t="s">
        <v>745</v>
      </c>
      <c r="E528" s="35"/>
      <c r="F528" s="21" t="s">
        <v>112</v>
      </c>
      <c r="G528" s="57">
        <v>66</v>
      </c>
      <c r="H528" s="69"/>
      <c r="I528" s="60">
        <v>2.67</v>
      </c>
      <c r="J528" s="60">
        <v>176.38</v>
      </c>
      <c r="K528" s="22" t="s">
        <v>41</v>
      </c>
      <c r="L528" s="22">
        <v>29</v>
      </c>
      <c r="M528" s="70">
        <v>52</v>
      </c>
      <c r="N528" s="38" t="s">
        <v>386</v>
      </c>
      <c r="O528" s="29"/>
    </row>
    <row r="529" spans="1:15" s="2" customFormat="1" ht="28.15" customHeight="1" x14ac:dyDescent="0.15">
      <c r="A529" s="18">
        <v>523</v>
      </c>
      <c r="B529" s="34"/>
      <c r="C529" s="34" t="s">
        <v>248</v>
      </c>
      <c r="D529" s="35" t="s">
        <v>746</v>
      </c>
      <c r="E529" s="35"/>
      <c r="F529" s="21" t="s">
        <v>112</v>
      </c>
      <c r="G529" s="57">
        <v>30</v>
      </c>
      <c r="H529" s="69"/>
      <c r="I529" s="60">
        <v>93.81</v>
      </c>
      <c r="J529" s="60">
        <v>2814.16</v>
      </c>
      <c r="K529" s="22" t="s">
        <v>250</v>
      </c>
      <c r="L529" s="22">
        <v>33</v>
      </c>
      <c r="M529" s="70">
        <v>0</v>
      </c>
      <c r="N529" s="38" t="s">
        <v>386</v>
      </c>
      <c r="O529" s="29" t="s">
        <v>251</v>
      </c>
    </row>
    <row r="530" spans="1:15" s="2" customFormat="1" ht="28.15" customHeight="1" x14ac:dyDescent="0.15">
      <c r="A530" s="18">
        <v>524</v>
      </c>
      <c r="B530" s="34"/>
      <c r="C530" s="34" t="s">
        <v>259</v>
      </c>
      <c r="D530" s="35" t="s">
        <v>427</v>
      </c>
      <c r="E530" s="35"/>
      <c r="F530" s="21" t="s">
        <v>261</v>
      </c>
      <c r="G530" s="57">
        <v>18</v>
      </c>
      <c r="H530" s="69"/>
      <c r="I530" s="60">
        <v>31.03</v>
      </c>
      <c r="J530" s="60">
        <v>558.62</v>
      </c>
      <c r="K530" s="22" t="s">
        <v>262</v>
      </c>
      <c r="L530" s="22">
        <v>36</v>
      </c>
      <c r="M530" s="70">
        <v>162</v>
      </c>
      <c r="N530" s="38" t="s">
        <v>386</v>
      </c>
      <c r="O530" s="29"/>
    </row>
    <row r="531" spans="1:15" s="2" customFormat="1" ht="28.15" customHeight="1" x14ac:dyDescent="0.15">
      <c r="A531" s="18">
        <v>525</v>
      </c>
      <c r="B531" s="34"/>
      <c r="C531" s="34" t="s">
        <v>259</v>
      </c>
      <c r="D531" s="35" t="s">
        <v>263</v>
      </c>
      <c r="E531" s="35"/>
      <c r="F531" s="21" t="s">
        <v>261</v>
      </c>
      <c r="G531" s="57">
        <v>55</v>
      </c>
      <c r="H531" s="69"/>
      <c r="I531" s="60">
        <v>31.03</v>
      </c>
      <c r="J531" s="60">
        <v>1706.9</v>
      </c>
      <c r="K531" s="22" t="s">
        <v>262</v>
      </c>
      <c r="L531" s="22">
        <v>110</v>
      </c>
      <c r="M531" s="70">
        <v>495</v>
      </c>
      <c r="N531" s="38" t="s">
        <v>386</v>
      </c>
      <c r="O531" s="29"/>
    </row>
    <row r="532" spans="1:15" s="2" customFormat="1" ht="28.15" customHeight="1" x14ac:dyDescent="0.15">
      <c r="A532" s="18">
        <v>526</v>
      </c>
      <c r="B532" s="34"/>
      <c r="C532" s="34" t="s">
        <v>428</v>
      </c>
      <c r="D532" s="35" t="s">
        <v>431</v>
      </c>
      <c r="E532" s="35"/>
      <c r="F532" s="21" t="s">
        <v>96</v>
      </c>
      <c r="G532" s="57">
        <v>25</v>
      </c>
      <c r="H532" s="69"/>
      <c r="I532" s="60">
        <v>18.100000000000001</v>
      </c>
      <c r="J532" s="60">
        <v>452.59</v>
      </c>
      <c r="K532" s="22" t="s">
        <v>97</v>
      </c>
      <c r="L532" s="22">
        <v>25</v>
      </c>
      <c r="M532" s="70">
        <v>13</v>
      </c>
      <c r="N532" s="38" t="s">
        <v>386</v>
      </c>
      <c r="O532" s="29"/>
    </row>
    <row r="533" spans="1:15" s="2" customFormat="1" ht="28.15" customHeight="1" x14ac:dyDescent="0.15">
      <c r="A533" s="18">
        <v>527</v>
      </c>
      <c r="B533" s="34"/>
      <c r="C533" s="34" t="s">
        <v>428</v>
      </c>
      <c r="D533" s="35" t="s">
        <v>747</v>
      </c>
      <c r="E533" s="35"/>
      <c r="F533" s="21" t="s">
        <v>96</v>
      </c>
      <c r="G533" s="57">
        <v>4</v>
      </c>
      <c r="H533" s="69"/>
      <c r="I533" s="60">
        <v>38.96</v>
      </c>
      <c r="J533" s="60">
        <v>155.83000000000001</v>
      </c>
      <c r="K533" s="22" t="s">
        <v>97</v>
      </c>
      <c r="L533" s="22">
        <v>4</v>
      </c>
      <c r="M533" s="70">
        <v>2</v>
      </c>
      <c r="N533" s="38" t="s">
        <v>386</v>
      </c>
      <c r="O533" s="29"/>
    </row>
    <row r="534" spans="1:15" s="2" customFormat="1" ht="28.15" customHeight="1" x14ac:dyDescent="0.15">
      <c r="A534" s="18">
        <v>528</v>
      </c>
      <c r="B534" s="34"/>
      <c r="C534" s="34" t="s">
        <v>434</v>
      </c>
      <c r="D534" s="35" t="s">
        <v>748</v>
      </c>
      <c r="E534" s="35"/>
      <c r="F534" s="21" t="s">
        <v>96</v>
      </c>
      <c r="G534" s="57">
        <v>10</v>
      </c>
      <c r="H534" s="69"/>
      <c r="I534" s="60">
        <v>9.48</v>
      </c>
      <c r="J534" s="60">
        <v>94.83</v>
      </c>
      <c r="K534" s="22" t="s">
        <v>97</v>
      </c>
      <c r="L534" s="22">
        <v>10</v>
      </c>
      <c r="M534" s="70">
        <v>5</v>
      </c>
      <c r="N534" s="38" t="s">
        <v>386</v>
      </c>
      <c r="O534" s="29"/>
    </row>
    <row r="535" spans="1:15" s="2" customFormat="1" ht="28.15" customHeight="1" x14ac:dyDescent="0.15">
      <c r="A535" s="18">
        <v>529</v>
      </c>
      <c r="B535" s="34"/>
      <c r="C535" s="34" t="s">
        <v>434</v>
      </c>
      <c r="D535" s="35" t="s">
        <v>435</v>
      </c>
      <c r="E535" s="35"/>
      <c r="F535" s="21" t="s">
        <v>96</v>
      </c>
      <c r="G535" s="57">
        <v>276</v>
      </c>
      <c r="H535" s="69"/>
      <c r="I535" s="60">
        <v>6.9</v>
      </c>
      <c r="J535" s="60">
        <v>1903.45</v>
      </c>
      <c r="K535" s="22" t="s">
        <v>97</v>
      </c>
      <c r="L535" s="22">
        <v>276</v>
      </c>
      <c r="M535" s="70">
        <v>138</v>
      </c>
      <c r="N535" s="38" t="s">
        <v>386</v>
      </c>
      <c r="O535" s="29"/>
    </row>
    <row r="536" spans="1:15" s="2" customFormat="1" ht="28.15" customHeight="1" x14ac:dyDescent="0.15">
      <c r="A536" s="18">
        <v>530</v>
      </c>
      <c r="B536" s="34"/>
      <c r="C536" s="34" t="s">
        <v>434</v>
      </c>
      <c r="D536" s="35" t="s">
        <v>749</v>
      </c>
      <c r="E536" s="35"/>
      <c r="F536" s="21" t="s">
        <v>96</v>
      </c>
      <c r="G536" s="57">
        <v>41</v>
      </c>
      <c r="H536" s="69"/>
      <c r="I536" s="60">
        <v>9.48</v>
      </c>
      <c r="J536" s="60">
        <v>388.79</v>
      </c>
      <c r="K536" s="22" t="s">
        <v>97</v>
      </c>
      <c r="L536" s="22">
        <v>41</v>
      </c>
      <c r="M536" s="70">
        <v>21</v>
      </c>
      <c r="N536" s="38" t="s">
        <v>386</v>
      </c>
      <c r="O536" s="29"/>
    </row>
    <row r="537" spans="1:15" s="2" customFormat="1" ht="28.15" customHeight="1" x14ac:dyDescent="0.15">
      <c r="A537" s="18">
        <v>531</v>
      </c>
      <c r="B537" s="34"/>
      <c r="C537" s="34" t="s">
        <v>434</v>
      </c>
      <c r="D537" s="35" t="s">
        <v>437</v>
      </c>
      <c r="E537" s="35"/>
      <c r="F537" s="21" t="s">
        <v>96</v>
      </c>
      <c r="G537" s="57">
        <v>186</v>
      </c>
      <c r="H537" s="69"/>
      <c r="I537" s="60">
        <v>6.9</v>
      </c>
      <c r="J537" s="60">
        <v>1282.76</v>
      </c>
      <c r="K537" s="22" t="s">
        <v>97</v>
      </c>
      <c r="L537" s="22">
        <v>186</v>
      </c>
      <c r="M537" s="70">
        <v>93</v>
      </c>
      <c r="N537" s="38" t="s">
        <v>386</v>
      </c>
      <c r="O537" s="29"/>
    </row>
    <row r="538" spans="1:15" s="2" customFormat="1" ht="28.15" customHeight="1" x14ac:dyDescent="0.15">
      <c r="A538" s="18">
        <v>532</v>
      </c>
      <c r="B538" s="34"/>
      <c r="C538" s="34" t="s">
        <v>304</v>
      </c>
      <c r="D538" s="35" t="s">
        <v>306</v>
      </c>
      <c r="E538" s="35"/>
      <c r="F538" s="21" t="s">
        <v>40</v>
      </c>
      <c r="G538" s="57">
        <v>36</v>
      </c>
      <c r="H538" s="69"/>
      <c r="I538" s="60">
        <v>38.65</v>
      </c>
      <c r="J538" s="60">
        <v>1391.23</v>
      </c>
      <c r="K538" s="22" t="s">
        <v>44</v>
      </c>
      <c r="L538" s="22">
        <v>232</v>
      </c>
      <c r="M538" s="70">
        <v>418</v>
      </c>
      <c r="N538" s="38" t="s">
        <v>386</v>
      </c>
      <c r="O538" s="29"/>
    </row>
    <row r="539" spans="1:15" s="2" customFormat="1" ht="28.15" customHeight="1" x14ac:dyDescent="0.15">
      <c r="A539" s="18">
        <v>533</v>
      </c>
      <c r="B539" s="34"/>
      <c r="C539" s="34" t="s">
        <v>315</v>
      </c>
      <c r="D539" s="35" t="s">
        <v>316</v>
      </c>
      <c r="E539" s="35"/>
      <c r="F539" s="21" t="s">
        <v>40</v>
      </c>
      <c r="G539" s="57">
        <v>76</v>
      </c>
      <c r="H539" s="69"/>
      <c r="I539" s="60">
        <v>16.14</v>
      </c>
      <c r="J539" s="60">
        <v>1226.6099999999999</v>
      </c>
      <c r="K539" s="22" t="s">
        <v>41</v>
      </c>
      <c r="L539" s="22">
        <v>204</v>
      </c>
      <c r="M539" s="70">
        <v>367</v>
      </c>
      <c r="N539" s="38" t="s">
        <v>386</v>
      </c>
      <c r="O539" s="29"/>
    </row>
    <row r="540" spans="1:15" s="2" customFormat="1" ht="28.15" customHeight="1" x14ac:dyDescent="0.15">
      <c r="A540" s="18">
        <v>534</v>
      </c>
      <c r="B540" s="34"/>
      <c r="C540" s="34" t="s">
        <v>324</v>
      </c>
      <c r="D540" s="35" t="s">
        <v>325</v>
      </c>
      <c r="E540" s="35"/>
      <c r="F540" s="21" t="s">
        <v>40</v>
      </c>
      <c r="G540" s="57">
        <v>45</v>
      </c>
      <c r="H540" s="69"/>
      <c r="I540" s="60">
        <v>32.56</v>
      </c>
      <c r="J540" s="60">
        <v>1465.03</v>
      </c>
      <c r="K540" s="22" t="s">
        <v>41</v>
      </c>
      <c r="L540" s="22">
        <v>244</v>
      </c>
      <c r="M540" s="70">
        <v>439</v>
      </c>
      <c r="N540" s="38" t="s">
        <v>386</v>
      </c>
      <c r="O540" s="29"/>
    </row>
    <row r="541" spans="1:15" s="2" customFormat="1" ht="28.15" customHeight="1" x14ac:dyDescent="0.15">
      <c r="A541" s="18">
        <v>535</v>
      </c>
      <c r="B541" s="34"/>
      <c r="C541" s="34" t="s">
        <v>330</v>
      </c>
      <c r="D541" s="35" t="s">
        <v>332</v>
      </c>
      <c r="E541" s="35"/>
      <c r="F541" s="21" t="s">
        <v>40</v>
      </c>
      <c r="G541" s="57">
        <v>130</v>
      </c>
      <c r="H541" s="69"/>
      <c r="I541" s="60">
        <v>22.35</v>
      </c>
      <c r="J541" s="60">
        <v>2905.97</v>
      </c>
      <c r="K541" s="22" t="s">
        <v>41</v>
      </c>
      <c r="L541" s="22">
        <v>484</v>
      </c>
      <c r="M541" s="70">
        <v>871</v>
      </c>
      <c r="N541" s="38" t="s">
        <v>386</v>
      </c>
      <c r="O541" s="29"/>
    </row>
    <row r="542" spans="1:15" s="2" customFormat="1" ht="28.15" customHeight="1" x14ac:dyDescent="0.15">
      <c r="A542" s="18">
        <v>536</v>
      </c>
      <c r="B542" s="34"/>
      <c r="C542" s="34" t="s">
        <v>54</v>
      </c>
      <c r="D542" s="35" t="s">
        <v>343</v>
      </c>
      <c r="E542" s="35"/>
      <c r="F542" s="21" t="s">
        <v>40</v>
      </c>
      <c r="G542" s="57">
        <v>15</v>
      </c>
      <c r="H542" s="69"/>
      <c r="I542" s="60">
        <v>51.86</v>
      </c>
      <c r="J542" s="60">
        <v>777.83</v>
      </c>
      <c r="K542" s="22" t="s">
        <v>41</v>
      </c>
      <c r="L542" s="22">
        <v>130</v>
      </c>
      <c r="M542" s="70">
        <v>234</v>
      </c>
      <c r="N542" s="38" t="s">
        <v>386</v>
      </c>
      <c r="O542" s="29"/>
    </row>
    <row r="543" spans="1:15" s="2" customFormat="1" ht="28.15" customHeight="1" x14ac:dyDescent="0.15">
      <c r="A543" s="18">
        <v>537</v>
      </c>
      <c r="B543" s="34"/>
      <c r="C543" s="34" t="s">
        <v>348</v>
      </c>
      <c r="D543" s="35" t="s">
        <v>750</v>
      </c>
      <c r="E543" s="35"/>
      <c r="F543" s="21" t="s">
        <v>200</v>
      </c>
      <c r="G543" s="57">
        <v>9</v>
      </c>
      <c r="H543" s="69"/>
      <c r="I543" s="60">
        <v>11.04</v>
      </c>
      <c r="J543" s="60">
        <v>99.33</v>
      </c>
      <c r="K543" s="22" t="s">
        <v>41</v>
      </c>
      <c r="L543" s="22">
        <v>17</v>
      </c>
      <c r="M543" s="70">
        <v>31</v>
      </c>
      <c r="N543" s="38" t="s">
        <v>386</v>
      </c>
      <c r="O543" s="29"/>
    </row>
    <row r="544" spans="1:15" s="2" customFormat="1" ht="28.15" customHeight="1" x14ac:dyDescent="0.15">
      <c r="A544" s="18">
        <v>538</v>
      </c>
      <c r="B544" s="34"/>
      <c r="C544" s="34" t="s">
        <v>361</v>
      </c>
      <c r="D544" s="35" t="s">
        <v>362</v>
      </c>
      <c r="E544" s="35"/>
      <c r="F544" s="21" t="s">
        <v>261</v>
      </c>
      <c r="G544" s="57">
        <v>236</v>
      </c>
      <c r="H544" s="69"/>
      <c r="I544" s="60">
        <v>0.49</v>
      </c>
      <c r="J544" s="60">
        <v>116.02</v>
      </c>
      <c r="K544" s="22" t="s">
        <v>41</v>
      </c>
      <c r="L544" s="22">
        <v>19</v>
      </c>
      <c r="M544" s="70">
        <v>34</v>
      </c>
      <c r="N544" s="38" t="s">
        <v>386</v>
      </c>
      <c r="O544" s="29"/>
    </row>
    <row r="545" spans="1:15" s="2" customFormat="1" ht="28.15" customHeight="1" x14ac:dyDescent="0.15">
      <c r="A545" s="18">
        <v>539</v>
      </c>
      <c r="B545" s="34"/>
      <c r="C545" s="34" t="s">
        <v>533</v>
      </c>
      <c r="D545" s="35" t="s">
        <v>534</v>
      </c>
      <c r="E545" s="35"/>
      <c r="F545" s="21" t="s">
        <v>119</v>
      </c>
      <c r="G545" s="57">
        <v>80</v>
      </c>
      <c r="H545" s="69"/>
      <c r="I545" s="60">
        <v>3.22</v>
      </c>
      <c r="J545" s="60">
        <v>257.38</v>
      </c>
      <c r="K545" s="22" t="s">
        <v>533</v>
      </c>
      <c r="L545" s="22">
        <v>15</v>
      </c>
      <c r="M545" s="70">
        <v>150</v>
      </c>
      <c r="N545" s="38" t="s">
        <v>386</v>
      </c>
      <c r="O545" s="29"/>
    </row>
    <row r="546" spans="1:15" s="2" customFormat="1" ht="28.15" customHeight="1" x14ac:dyDescent="0.15">
      <c r="A546" s="18">
        <v>540</v>
      </c>
      <c r="B546" s="34"/>
      <c r="C546" s="34" t="s">
        <v>730</v>
      </c>
      <c r="D546" s="35" t="s">
        <v>751</v>
      </c>
      <c r="E546" s="35"/>
      <c r="F546" s="21" t="s">
        <v>119</v>
      </c>
      <c r="G546" s="57">
        <v>400</v>
      </c>
      <c r="H546" s="69"/>
      <c r="I546" s="60">
        <v>2.4</v>
      </c>
      <c r="J546" s="60">
        <v>961.25</v>
      </c>
      <c r="K546" s="22" t="s">
        <v>730</v>
      </c>
      <c r="L546" s="22">
        <v>56</v>
      </c>
      <c r="M546" s="70">
        <v>560</v>
      </c>
      <c r="N546" s="38" t="s">
        <v>386</v>
      </c>
      <c r="O546" s="29"/>
    </row>
    <row r="547" spans="1:15" s="2" customFormat="1" ht="28.15" customHeight="1" x14ac:dyDescent="0.15">
      <c r="A547" s="18">
        <v>541</v>
      </c>
      <c r="B547" s="34"/>
      <c r="C547" s="34" t="s">
        <v>462</v>
      </c>
      <c r="D547" s="35" t="s">
        <v>752</v>
      </c>
      <c r="E547" s="35"/>
      <c r="F547" s="21" t="s">
        <v>112</v>
      </c>
      <c r="G547" s="57">
        <v>15</v>
      </c>
      <c r="H547" s="69"/>
      <c r="I547" s="60">
        <v>28.76</v>
      </c>
      <c r="J547" s="60">
        <v>431.43</v>
      </c>
      <c r="K547" s="22" t="s">
        <v>41</v>
      </c>
      <c r="L547" s="22">
        <v>72</v>
      </c>
      <c r="M547" s="70">
        <v>130</v>
      </c>
      <c r="N547" s="38" t="s">
        <v>386</v>
      </c>
      <c r="O547" s="29"/>
    </row>
    <row r="548" spans="1:15" s="2" customFormat="1" ht="28.15" customHeight="1" x14ac:dyDescent="0.15">
      <c r="A548" s="18">
        <v>542</v>
      </c>
      <c r="B548" s="34"/>
      <c r="C548" s="34" t="s">
        <v>753</v>
      </c>
      <c r="D548" s="35" t="s">
        <v>754</v>
      </c>
      <c r="E548" s="35"/>
      <c r="F548" s="21" t="s">
        <v>96</v>
      </c>
      <c r="G548" s="57">
        <v>48</v>
      </c>
      <c r="H548" s="69"/>
      <c r="I548" s="60">
        <v>39.659999999999997</v>
      </c>
      <c r="J548" s="60">
        <v>1903.45</v>
      </c>
      <c r="K548" s="22" t="s">
        <v>41</v>
      </c>
      <c r="L548" s="22">
        <v>317</v>
      </c>
      <c r="M548" s="70">
        <v>571</v>
      </c>
      <c r="N548" s="38" t="s">
        <v>386</v>
      </c>
      <c r="O548" s="29"/>
    </row>
    <row r="549" spans="1:15" s="2" customFormat="1" ht="28.15" customHeight="1" x14ac:dyDescent="0.15">
      <c r="A549" s="18">
        <v>543</v>
      </c>
      <c r="B549" s="34"/>
      <c r="C549" s="34" t="s">
        <v>481</v>
      </c>
      <c r="D549" s="35" t="s">
        <v>482</v>
      </c>
      <c r="E549" s="35"/>
      <c r="F549" s="21" t="s">
        <v>58</v>
      </c>
      <c r="G549" s="57">
        <v>78</v>
      </c>
      <c r="H549" s="69"/>
      <c r="I549" s="60">
        <v>9.91</v>
      </c>
      <c r="J549" s="60">
        <v>773.1</v>
      </c>
      <c r="K549" s="22" t="s">
        <v>41</v>
      </c>
      <c r="L549" s="22">
        <v>23.4</v>
      </c>
      <c r="M549" s="70">
        <v>42</v>
      </c>
      <c r="N549" s="38" t="s">
        <v>386</v>
      </c>
      <c r="O549" s="29"/>
    </row>
    <row r="550" spans="1:15" s="2" customFormat="1" ht="28.15" customHeight="1" x14ac:dyDescent="0.15">
      <c r="A550" s="18">
        <v>544</v>
      </c>
      <c r="B550" s="34"/>
      <c r="C550" s="34" t="s">
        <v>755</v>
      </c>
      <c r="D550" s="35" t="s">
        <v>756</v>
      </c>
      <c r="E550" s="35"/>
      <c r="F550" s="21" t="s">
        <v>112</v>
      </c>
      <c r="G550" s="57">
        <v>6</v>
      </c>
      <c r="H550" s="69"/>
      <c r="I550" s="60">
        <v>1.7</v>
      </c>
      <c r="J550" s="60">
        <v>10.199999999999999</v>
      </c>
      <c r="K550" s="22" t="s">
        <v>41</v>
      </c>
      <c r="L550" s="22">
        <v>2</v>
      </c>
      <c r="M550" s="70">
        <v>4</v>
      </c>
      <c r="N550" s="38" t="s">
        <v>386</v>
      </c>
      <c r="O550" s="29"/>
    </row>
    <row r="551" spans="1:15" s="2" customFormat="1" ht="28.15" customHeight="1" x14ac:dyDescent="0.15">
      <c r="A551" s="18">
        <v>545</v>
      </c>
      <c r="B551" s="34"/>
      <c r="C551" s="34" t="s">
        <v>730</v>
      </c>
      <c r="D551" s="35" t="s">
        <v>757</v>
      </c>
      <c r="E551" s="35"/>
      <c r="F551" s="21" t="s">
        <v>119</v>
      </c>
      <c r="G551" s="57">
        <v>900</v>
      </c>
      <c r="H551" s="69"/>
      <c r="I551" s="60">
        <v>4.21</v>
      </c>
      <c r="J551" s="60">
        <v>3786.74</v>
      </c>
      <c r="K551" s="22" t="s">
        <v>730</v>
      </c>
      <c r="L551" s="22">
        <v>221</v>
      </c>
      <c r="M551" s="70">
        <v>2210</v>
      </c>
      <c r="N551" s="38" t="s">
        <v>386</v>
      </c>
      <c r="O551" s="29"/>
    </row>
    <row r="552" spans="1:15" s="2" customFormat="1" ht="28.15" customHeight="1" x14ac:dyDescent="0.15">
      <c r="A552" s="18">
        <v>546</v>
      </c>
      <c r="B552" s="34"/>
      <c r="C552" s="34" t="s">
        <v>631</v>
      </c>
      <c r="D552" s="35" t="s">
        <v>758</v>
      </c>
      <c r="E552" s="35"/>
      <c r="F552" s="21" t="s">
        <v>759</v>
      </c>
      <c r="G552" s="57">
        <v>6</v>
      </c>
      <c r="H552" s="69"/>
      <c r="I552" s="60">
        <v>10.49</v>
      </c>
      <c r="J552" s="60">
        <v>62.94</v>
      </c>
      <c r="K552" s="22" t="s">
        <v>41</v>
      </c>
      <c r="L552" s="22">
        <v>10</v>
      </c>
      <c r="M552" s="70">
        <v>18</v>
      </c>
      <c r="N552" s="38" t="s">
        <v>386</v>
      </c>
      <c r="O552" s="29"/>
    </row>
    <row r="553" spans="1:15" s="2" customFormat="1" ht="28.15" customHeight="1" x14ac:dyDescent="0.15">
      <c r="A553" s="18">
        <v>547</v>
      </c>
      <c r="B553" s="34"/>
      <c r="C553" s="34" t="s">
        <v>569</v>
      </c>
      <c r="D553" s="35" t="s">
        <v>760</v>
      </c>
      <c r="E553" s="35"/>
      <c r="F553" s="21" t="s">
        <v>40</v>
      </c>
      <c r="G553" s="57">
        <v>9</v>
      </c>
      <c r="H553" s="69"/>
      <c r="I553" s="60">
        <v>22.23</v>
      </c>
      <c r="J553" s="60">
        <v>200.11</v>
      </c>
      <c r="K553" s="22" t="s">
        <v>41</v>
      </c>
      <c r="L553" s="22">
        <v>33</v>
      </c>
      <c r="M553" s="70">
        <v>59</v>
      </c>
      <c r="N553" s="38" t="s">
        <v>386</v>
      </c>
      <c r="O553" s="29"/>
    </row>
    <row r="554" spans="1:15" s="2" customFormat="1" ht="28.15" customHeight="1" x14ac:dyDescent="0.15">
      <c r="A554" s="18">
        <v>548</v>
      </c>
      <c r="B554" s="34"/>
      <c r="C554" s="34" t="s">
        <v>391</v>
      </c>
      <c r="D554" s="35" t="s">
        <v>392</v>
      </c>
      <c r="E554" s="35"/>
      <c r="F554" s="21" t="s">
        <v>58</v>
      </c>
      <c r="G554" s="57">
        <v>78</v>
      </c>
      <c r="H554" s="69"/>
      <c r="I554" s="60">
        <v>3.54</v>
      </c>
      <c r="J554" s="60">
        <v>276.11</v>
      </c>
      <c r="K554" s="22" t="s">
        <v>41</v>
      </c>
      <c r="L554" s="22">
        <v>7.8</v>
      </c>
      <c r="M554" s="70">
        <v>14</v>
      </c>
      <c r="N554" s="38" t="s">
        <v>386</v>
      </c>
      <c r="O554" s="29"/>
    </row>
    <row r="555" spans="1:15" s="2" customFormat="1" ht="28.15" customHeight="1" x14ac:dyDescent="0.15">
      <c r="A555" s="18">
        <v>549</v>
      </c>
      <c r="B555" s="34"/>
      <c r="C555" s="34" t="s">
        <v>259</v>
      </c>
      <c r="D555" s="35" t="s">
        <v>761</v>
      </c>
      <c r="E555" s="35"/>
      <c r="F555" s="21" t="s">
        <v>96</v>
      </c>
      <c r="G555" s="57">
        <v>12</v>
      </c>
      <c r="H555" s="69"/>
      <c r="I555" s="60">
        <v>42.35</v>
      </c>
      <c r="J555" s="60">
        <v>508.16</v>
      </c>
      <c r="K555" s="22" t="s">
        <v>262</v>
      </c>
      <c r="L555" s="22">
        <v>24</v>
      </c>
      <c r="M555" s="70">
        <v>216</v>
      </c>
      <c r="N555" s="38" t="s">
        <v>386</v>
      </c>
      <c r="O555" s="29"/>
    </row>
    <row r="556" spans="1:15" s="2" customFormat="1" ht="28.15" customHeight="1" x14ac:dyDescent="0.15">
      <c r="A556" s="18">
        <v>550</v>
      </c>
      <c r="B556" s="34"/>
      <c r="C556" s="34" t="s">
        <v>762</v>
      </c>
      <c r="D556" s="35" t="s">
        <v>763</v>
      </c>
      <c r="E556" s="35"/>
      <c r="F556" s="21" t="s">
        <v>119</v>
      </c>
      <c r="G556" s="57">
        <v>1669</v>
      </c>
      <c r="H556" s="69"/>
      <c r="I556" s="60">
        <v>71.59</v>
      </c>
      <c r="J556" s="60">
        <v>119488.59</v>
      </c>
      <c r="K556" s="22" t="s">
        <v>373</v>
      </c>
      <c r="L556" s="22">
        <v>9957</v>
      </c>
      <c r="M556" s="70">
        <v>99570</v>
      </c>
      <c r="N556" s="38" t="s">
        <v>386</v>
      </c>
      <c r="O556" s="29"/>
    </row>
    <row r="557" spans="1:15" s="2" customFormat="1" ht="28.15" customHeight="1" x14ac:dyDescent="0.15">
      <c r="A557" s="18">
        <v>551</v>
      </c>
      <c r="B557" s="34"/>
      <c r="C557" s="34" t="s">
        <v>755</v>
      </c>
      <c r="D557" s="35" t="s">
        <v>415</v>
      </c>
      <c r="E557" s="35"/>
      <c r="F557" s="21" t="s">
        <v>112</v>
      </c>
      <c r="G557" s="57">
        <v>88</v>
      </c>
      <c r="H557" s="69"/>
      <c r="I557" s="60">
        <v>1.27</v>
      </c>
      <c r="J557" s="60">
        <v>112.14</v>
      </c>
      <c r="K557" s="22" t="s">
        <v>41</v>
      </c>
      <c r="L557" s="22">
        <v>19</v>
      </c>
      <c r="M557" s="70">
        <v>34</v>
      </c>
      <c r="N557" s="38" t="s">
        <v>386</v>
      </c>
      <c r="O557" s="29"/>
    </row>
    <row r="558" spans="1:15" s="2" customFormat="1" ht="28.15" customHeight="1" x14ac:dyDescent="0.15">
      <c r="A558" s="18">
        <v>552</v>
      </c>
      <c r="B558" s="34"/>
      <c r="C558" s="34" t="s">
        <v>139</v>
      </c>
      <c r="D558" s="35" t="s">
        <v>764</v>
      </c>
      <c r="E558" s="35"/>
      <c r="F558" s="21" t="s">
        <v>65</v>
      </c>
      <c r="G558" s="57">
        <v>52</v>
      </c>
      <c r="H558" s="69"/>
      <c r="I558" s="60">
        <v>3.88</v>
      </c>
      <c r="J558" s="60">
        <v>201.72</v>
      </c>
      <c r="K558" s="22" t="s">
        <v>44</v>
      </c>
      <c r="L558" s="22">
        <v>34</v>
      </c>
      <c r="M558" s="70">
        <v>61</v>
      </c>
      <c r="N558" s="38" t="s">
        <v>386</v>
      </c>
      <c r="O558" s="29"/>
    </row>
    <row r="559" spans="1:15" s="2" customFormat="1" ht="28.15" customHeight="1" x14ac:dyDescent="0.15">
      <c r="A559" s="18">
        <v>553</v>
      </c>
      <c r="B559" s="34"/>
      <c r="C559" s="34" t="s">
        <v>765</v>
      </c>
      <c r="D559" s="35" t="s">
        <v>402</v>
      </c>
      <c r="E559" s="35"/>
      <c r="F559" s="21" t="s">
        <v>58</v>
      </c>
      <c r="G559" s="57">
        <v>15</v>
      </c>
      <c r="H559" s="69"/>
      <c r="I559" s="60">
        <v>28.94</v>
      </c>
      <c r="J559" s="60">
        <v>434.07</v>
      </c>
      <c r="K559" s="22" t="s">
        <v>44</v>
      </c>
      <c r="L559" s="22">
        <v>72</v>
      </c>
      <c r="M559" s="70">
        <v>130</v>
      </c>
      <c r="N559" s="38" t="s">
        <v>386</v>
      </c>
      <c r="O559" s="29"/>
    </row>
    <row r="560" spans="1:15" s="2" customFormat="1" ht="28.15" customHeight="1" x14ac:dyDescent="0.15">
      <c r="A560" s="18">
        <v>554</v>
      </c>
      <c r="B560" s="34"/>
      <c r="C560" s="34" t="s">
        <v>766</v>
      </c>
      <c r="D560" s="35" t="s">
        <v>767</v>
      </c>
      <c r="E560" s="35"/>
      <c r="F560" s="21" t="s">
        <v>222</v>
      </c>
      <c r="G560" s="57">
        <v>20</v>
      </c>
      <c r="H560" s="69"/>
      <c r="I560" s="60">
        <v>1.65</v>
      </c>
      <c r="J560" s="60">
        <v>32.93</v>
      </c>
      <c r="K560" s="22" t="s">
        <v>41</v>
      </c>
      <c r="L560" s="22">
        <v>5</v>
      </c>
      <c r="M560" s="70">
        <v>9</v>
      </c>
      <c r="N560" s="38" t="s">
        <v>386</v>
      </c>
      <c r="O560" s="29"/>
    </row>
    <row r="561" spans="1:15" s="2" customFormat="1" ht="28.15" customHeight="1" x14ac:dyDescent="0.15">
      <c r="A561" s="18">
        <v>555</v>
      </c>
      <c r="B561" s="34"/>
      <c r="C561" s="34" t="s">
        <v>152</v>
      </c>
      <c r="D561" s="35" t="s">
        <v>667</v>
      </c>
      <c r="E561" s="35"/>
      <c r="F561" s="21" t="s">
        <v>112</v>
      </c>
      <c r="G561" s="57">
        <v>76</v>
      </c>
      <c r="H561" s="69"/>
      <c r="I561" s="60">
        <v>19.600000000000001</v>
      </c>
      <c r="J561" s="60">
        <v>1489.43</v>
      </c>
      <c r="K561" s="22" t="s">
        <v>44</v>
      </c>
      <c r="L561" s="22">
        <v>76</v>
      </c>
      <c r="M561" s="70">
        <v>137</v>
      </c>
      <c r="N561" s="38" t="s">
        <v>386</v>
      </c>
      <c r="O561" s="29"/>
    </row>
    <row r="562" spans="1:15" s="2" customFormat="1" ht="28.15" customHeight="1" x14ac:dyDescent="0.15">
      <c r="A562" s="18">
        <v>556</v>
      </c>
      <c r="B562" s="34"/>
      <c r="C562" s="34" t="s">
        <v>226</v>
      </c>
      <c r="D562" s="35" t="s">
        <v>768</v>
      </c>
      <c r="E562" s="35"/>
      <c r="F562" s="21" t="s">
        <v>112</v>
      </c>
      <c r="G562" s="57">
        <v>700</v>
      </c>
      <c r="H562" s="69"/>
      <c r="I562" s="60">
        <v>1.21</v>
      </c>
      <c r="J562" s="60">
        <v>844.83</v>
      </c>
      <c r="K562" s="22" t="s">
        <v>41</v>
      </c>
      <c r="L562" s="22">
        <v>141</v>
      </c>
      <c r="M562" s="70">
        <v>254</v>
      </c>
      <c r="N562" s="38" t="s">
        <v>386</v>
      </c>
      <c r="O562" s="29"/>
    </row>
    <row r="563" spans="1:15" s="2" customFormat="1" ht="28.15" customHeight="1" x14ac:dyDescent="0.15">
      <c r="A563" s="18">
        <v>557</v>
      </c>
      <c r="B563" s="34"/>
      <c r="C563" s="34" t="s">
        <v>769</v>
      </c>
      <c r="D563" s="35" t="s">
        <v>770</v>
      </c>
      <c r="E563" s="35"/>
      <c r="F563" s="21" t="s">
        <v>771</v>
      </c>
      <c r="G563" s="57">
        <v>11</v>
      </c>
      <c r="H563" s="69"/>
      <c r="I563" s="60">
        <v>747.03</v>
      </c>
      <c r="J563" s="60">
        <v>8217.36</v>
      </c>
      <c r="K563" s="22" t="s">
        <v>373</v>
      </c>
      <c r="L563" s="22">
        <v>479</v>
      </c>
      <c r="M563" s="70">
        <v>4790</v>
      </c>
      <c r="N563" s="38" t="s">
        <v>772</v>
      </c>
      <c r="O563" s="29"/>
    </row>
    <row r="564" spans="1:15" s="2" customFormat="1" ht="28.15" customHeight="1" x14ac:dyDescent="0.15">
      <c r="A564" s="18">
        <v>558</v>
      </c>
      <c r="B564" s="34"/>
      <c r="C564" s="34" t="s">
        <v>769</v>
      </c>
      <c r="D564" s="35" t="s">
        <v>773</v>
      </c>
      <c r="E564" s="35"/>
      <c r="F564" s="21" t="s">
        <v>771</v>
      </c>
      <c r="G564" s="57">
        <v>3</v>
      </c>
      <c r="H564" s="69"/>
      <c r="I564" s="60">
        <v>213.59</v>
      </c>
      <c r="J564" s="60">
        <v>640.77</v>
      </c>
      <c r="K564" s="22"/>
      <c r="L564" s="22"/>
      <c r="M564" s="70"/>
      <c r="N564" s="38" t="s">
        <v>772</v>
      </c>
      <c r="O564" s="29" t="s">
        <v>774</v>
      </c>
    </row>
    <row r="565" spans="1:15" s="2" customFormat="1" ht="28.15" customHeight="1" x14ac:dyDescent="0.15">
      <c r="A565" s="18">
        <v>559</v>
      </c>
      <c r="B565" s="34"/>
      <c r="C565" s="34" t="s">
        <v>769</v>
      </c>
      <c r="D565" s="35" t="s">
        <v>775</v>
      </c>
      <c r="E565" s="35"/>
      <c r="F565" s="21" t="s">
        <v>771</v>
      </c>
      <c r="G565" s="57">
        <v>5</v>
      </c>
      <c r="H565" s="69"/>
      <c r="I565" s="60">
        <v>163.11000000000001</v>
      </c>
      <c r="J565" s="60">
        <v>815.53</v>
      </c>
      <c r="K565" s="22"/>
      <c r="L565" s="22"/>
      <c r="M565" s="70"/>
      <c r="N565" s="38" t="s">
        <v>772</v>
      </c>
      <c r="O565" s="29" t="s">
        <v>774</v>
      </c>
    </row>
    <row r="566" spans="1:15" s="2" customFormat="1" ht="28.15" customHeight="1" x14ac:dyDescent="0.15">
      <c r="A566" s="18">
        <v>560</v>
      </c>
      <c r="B566" s="34"/>
      <c r="C566" s="34" t="s">
        <v>776</v>
      </c>
      <c r="D566" s="35"/>
      <c r="E566" s="35"/>
      <c r="F566" s="21" t="s">
        <v>771</v>
      </c>
      <c r="G566" s="57">
        <v>80</v>
      </c>
      <c r="H566" s="69"/>
      <c r="I566" s="60">
        <v>4.72</v>
      </c>
      <c r="J566" s="60">
        <v>377.51</v>
      </c>
      <c r="K566" s="22"/>
      <c r="L566" s="22">
        <v>0</v>
      </c>
      <c r="M566" s="70"/>
      <c r="N566" s="38" t="s">
        <v>772</v>
      </c>
      <c r="O566" s="29" t="s">
        <v>774</v>
      </c>
    </row>
    <row r="567" spans="1:15" s="2" customFormat="1" ht="28.15" customHeight="1" x14ac:dyDescent="0.15">
      <c r="A567" s="18">
        <v>561</v>
      </c>
      <c r="B567" s="34"/>
      <c r="C567" s="34" t="s">
        <v>777</v>
      </c>
      <c r="D567" s="35" t="s">
        <v>778</v>
      </c>
      <c r="E567" s="35"/>
      <c r="F567" s="21" t="s">
        <v>96</v>
      </c>
      <c r="G567" s="57">
        <v>2</v>
      </c>
      <c r="H567" s="69"/>
      <c r="I567" s="60">
        <v>1125.44</v>
      </c>
      <c r="J567" s="60">
        <v>2250.87</v>
      </c>
      <c r="K567" s="22"/>
      <c r="L567" s="22">
        <v>0</v>
      </c>
      <c r="M567" s="70">
        <v>112</v>
      </c>
      <c r="N567" s="38" t="s">
        <v>772</v>
      </c>
      <c r="O567" s="29"/>
    </row>
    <row r="568" spans="1:15" s="2" customFormat="1" ht="28.15" customHeight="1" x14ac:dyDescent="0.15">
      <c r="A568" s="18">
        <v>562</v>
      </c>
      <c r="B568" s="34"/>
      <c r="C568" s="34" t="s">
        <v>777</v>
      </c>
      <c r="D568" s="35" t="s">
        <v>779</v>
      </c>
      <c r="E568" s="35"/>
      <c r="F568" s="21" t="s">
        <v>96</v>
      </c>
      <c r="G568" s="57">
        <v>2</v>
      </c>
      <c r="H568" s="69"/>
      <c r="I568" s="60">
        <v>838.19</v>
      </c>
      <c r="J568" s="60">
        <v>1676.38</v>
      </c>
      <c r="K568" s="22"/>
      <c r="L568" s="22">
        <v>0</v>
      </c>
      <c r="M568" s="70"/>
      <c r="N568" s="38" t="s">
        <v>772</v>
      </c>
      <c r="O568" s="29" t="s">
        <v>774</v>
      </c>
    </row>
    <row r="569" spans="1:15" s="2" customFormat="1" ht="28.15" customHeight="1" x14ac:dyDescent="0.15">
      <c r="A569" s="18">
        <v>563</v>
      </c>
      <c r="B569" s="34"/>
      <c r="C569" s="34" t="s">
        <v>777</v>
      </c>
      <c r="D569" s="35" t="s">
        <v>780</v>
      </c>
      <c r="E569" s="35"/>
      <c r="F569" s="21" t="s">
        <v>96</v>
      </c>
      <c r="G569" s="57">
        <v>1</v>
      </c>
      <c r="H569" s="69"/>
      <c r="I569" s="60">
        <v>594.22</v>
      </c>
      <c r="J569" s="60">
        <v>594.22</v>
      </c>
      <c r="K569" s="22"/>
      <c r="L569" s="22">
        <v>0</v>
      </c>
      <c r="M569" s="70"/>
      <c r="N569" s="38" t="s">
        <v>772</v>
      </c>
      <c r="O569" s="29" t="s">
        <v>774</v>
      </c>
    </row>
    <row r="570" spans="1:15" s="2" customFormat="1" ht="28.15" customHeight="1" x14ac:dyDescent="0.15">
      <c r="A570" s="18">
        <v>564</v>
      </c>
      <c r="B570" s="34"/>
      <c r="C570" s="34" t="s">
        <v>777</v>
      </c>
      <c r="D570" s="35" t="s">
        <v>781</v>
      </c>
      <c r="E570" s="35"/>
      <c r="F570" s="21" t="s">
        <v>96</v>
      </c>
      <c r="G570" s="57">
        <v>1</v>
      </c>
      <c r="H570" s="69"/>
      <c r="I570" s="60">
        <v>242.71</v>
      </c>
      <c r="J570" s="60">
        <v>242.71</v>
      </c>
      <c r="K570" s="22"/>
      <c r="L570" s="22">
        <v>0</v>
      </c>
      <c r="M570" s="70"/>
      <c r="N570" s="38" t="s">
        <v>772</v>
      </c>
      <c r="O570" s="29" t="s">
        <v>774</v>
      </c>
    </row>
    <row r="571" spans="1:15" s="2" customFormat="1" ht="28.15" customHeight="1" x14ac:dyDescent="0.15">
      <c r="A571" s="18">
        <v>565</v>
      </c>
      <c r="B571" s="34"/>
      <c r="C571" s="34" t="s">
        <v>777</v>
      </c>
      <c r="D571" s="35" t="s">
        <v>782</v>
      </c>
      <c r="E571" s="35"/>
      <c r="F571" s="21" t="s">
        <v>96</v>
      </c>
      <c r="G571" s="57">
        <v>1</v>
      </c>
      <c r="H571" s="69"/>
      <c r="I571" s="60">
        <v>2786.41</v>
      </c>
      <c r="J571" s="60">
        <v>2786.41</v>
      </c>
      <c r="K571" s="22"/>
      <c r="L571" s="22">
        <v>0</v>
      </c>
      <c r="M571" s="70"/>
      <c r="N571" s="38" t="s">
        <v>772</v>
      </c>
      <c r="O571" s="29" t="s">
        <v>774</v>
      </c>
    </row>
    <row r="572" spans="1:15" s="2" customFormat="1" ht="28.15" customHeight="1" x14ac:dyDescent="0.15">
      <c r="A572" s="18">
        <v>566</v>
      </c>
      <c r="B572" s="34"/>
      <c r="C572" s="34" t="s">
        <v>777</v>
      </c>
      <c r="D572" s="35" t="s">
        <v>783</v>
      </c>
      <c r="E572" s="35"/>
      <c r="F572" s="21" t="s">
        <v>96</v>
      </c>
      <c r="G572" s="57">
        <v>3</v>
      </c>
      <c r="H572" s="69"/>
      <c r="I572" s="60">
        <v>650</v>
      </c>
      <c r="J572" s="60">
        <v>1950</v>
      </c>
      <c r="K572" s="22"/>
      <c r="L572" s="22">
        <v>0</v>
      </c>
      <c r="M572" s="70"/>
      <c r="N572" s="38" t="s">
        <v>772</v>
      </c>
      <c r="O572" s="29" t="s">
        <v>774</v>
      </c>
    </row>
    <row r="573" spans="1:15" s="2" customFormat="1" ht="28.15" customHeight="1" x14ac:dyDescent="0.15">
      <c r="A573" s="18">
        <v>567</v>
      </c>
      <c r="B573" s="34"/>
      <c r="C573" s="34" t="s">
        <v>784</v>
      </c>
      <c r="D573" s="35" t="s">
        <v>559</v>
      </c>
      <c r="E573" s="35"/>
      <c r="F573" s="21" t="s">
        <v>96</v>
      </c>
      <c r="G573" s="57">
        <v>15</v>
      </c>
      <c r="H573" s="69"/>
      <c r="I573" s="60">
        <v>18</v>
      </c>
      <c r="J573" s="60">
        <v>270</v>
      </c>
      <c r="K573" s="22"/>
      <c r="L573" s="22">
        <v>0</v>
      </c>
      <c r="M573" s="70">
        <v>15</v>
      </c>
      <c r="N573" s="38" t="s">
        <v>772</v>
      </c>
      <c r="O573" s="29"/>
    </row>
    <row r="574" spans="1:15" s="2" customFormat="1" ht="28.15" customHeight="1" x14ac:dyDescent="0.15">
      <c r="A574" s="18">
        <v>568</v>
      </c>
      <c r="B574" s="34"/>
      <c r="C574" s="34" t="s">
        <v>785</v>
      </c>
      <c r="D574" s="35"/>
      <c r="E574" s="35"/>
      <c r="F574" s="21" t="s">
        <v>96</v>
      </c>
      <c r="G574" s="57">
        <v>35</v>
      </c>
      <c r="H574" s="69"/>
      <c r="I574" s="60">
        <v>43.97</v>
      </c>
      <c r="J574" s="60">
        <v>1539.12</v>
      </c>
      <c r="K574" s="22"/>
      <c r="L574" s="22">
        <v>0</v>
      </c>
      <c r="M574" s="70">
        <v>70</v>
      </c>
      <c r="N574" s="38" t="s">
        <v>772</v>
      </c>
      <c r="O574" s="29"/>
    </row>
    <row r="575" spans="1:15" s="2" customFormat="1" ht="28.15" customHeight="1" x14ac:dyDescent="0.15">
      <c r="A575" s="18">
        <v>569</v>
      </c>
      <c r="B575" s="34"/>
      <c r="C575" s="34" t="s">
        <v>786</v>
      </c>
      <c r="D575" s="35"/>
      <c r="E575" s="35"/>
      <c r="F575" s="21" t="s">
        <v>96</v>
      </c>
      <c r="G575" s="57">
        <v>15</v>
      </c>
      <c r="H575" s="69"/>
      <c r="I575" s="60">
        <v>47.91</v>
      </c>
      <c r="J575" s="60">
        <v>718.7</v>
      </c>
      <c r="K575" s="22"/>
      <c r="L575" s="22">
        <v>0</v>
      </c>
      <c r="M575" s="70">
        <v>30</v>
      </c>
      <c r="N575" s="38" t="s">
        <v>772</v>
      </c>
      <c r="O575" s="29"/>
    </row>
    <row r="576" spans="1:15" s="2" customFormat="1" ht="28.15" customHeight="1" x14ac:dyDescent="0.15">
      <c r="A576" s="18">
        <v>570</v>
      </c>
      <c r="B576" s="34"/>
      <c r="C576" s="34" t="s">
        <v>787</v>
      </c>
      <c r="D576" s="35" t="s">
        <v>788</v>
      </c>
      <c r="E576" s="35"/>
      <c r="F576" s="21" t="s">
        <v>96</v>
      </c>
      <c r="G576" s="57">
        <v>5</v>
      </c>
      <c r="H576" s="69"/>
      <c r="I576" s="60">
        <v>229.44</v>
      </c>
      <c r="J576" s="60">
        <v>1147.21</v>
      </c>
      <c r="K576" s="22"/>
      <c r="L576" s="22">
        <v>0</v>
      </c>
      <c r="M576" s="70">
        <v>55</v>
      </c>
      <c r="N576" s="38" t="s">
        <v>772</v>
      </c>
      <c r="O576" s="29"/>
    </row>
    <row r="577" spans="1:15" s="2" customFormat="1" ht="28.15" customHeight="1" x14ac:dyDescent="0.15">
      <c r="A577" s="18">
        <v>571</v>
      </c>
      <c r="B577" s="34"/>
      <c r="C577" s="34" t="s">
        <v>789</v>
      </c>
      <c r="D577" s="35" t="s">
        <v>790</v>
      </c>
      <c r="E577" s="35"/>
      <c r="F577" s="21" t="s">
        <v>136</v>
      </c>
      <c r="G577" s="57">
        <v>8</v>
      </c>
      <c r="H577" s="69"/>
      <c r="I577" s="60">
        <v>35</v>
      </c>
      <c r="J577" s="60">
        <v>280</v>
      </c>
      <c r="K577" s="22" t="s">
        <v>120</v>
      </c>
      <c r="L577" s="22">
        <v>3</v>
      </c>
      <c r="M577" s="70">
        <v>159</v>
      </c>
      <c r="N577" s="38" t="s">
        <v>772</v>
      </c>
      <c r="O577" s="29"/>
    </row>
    <row r="578" spans="1:15" s="2" customFormat="1" ht="28.15" customHeight="1" x14ac:dyDescent="0.15">
      <c r="A578" s="18">
        <v>572</v>
      </c>
      <c r="B578" s="34"/>
      <c r="C578" s="34" t="s">
        <v>791</v>
      </c>
      <c r="D578" s="35" t="s">
        <v>792</v>
      </c>
      <c r="E578" s="35"/>
      <c r="F578" s="21" t="s">
        <v>96</v>
      </c>
      <c r="G578" s="57">
        <v>3</v>
      </c>
      <c r="H578" s="69"/>
      <c r="I578" s="60">
        <v>75</v>
      </c>
      <c r="J578" s="60">
        <v>225</v>
      </c>
      <c r="K578" s="22"/>
      <c r="L578" s="22">
        <v>0</v>
      </c>
      <c r="M578" s="70">
        <v>12</v>
      </c>
      <c r="N578" s="38" t="s">
        <v>772</v>
      </c>
      <c r="O578" s="29"/>
    </row>
    <row r="579" spans="1:15" s="2" customFormat="1" ht="28.15" customHeight="1" x14ac:dyDescent="0.15">
      <c r="A579" s="18">
        <v>573</v>
      </c>
      <c r="B579" s="34"/>
      <c r="C579" s="34" t="s">
        <v>791</v>
      </c>
      <c r="D579" s="35" t="s">
        <v>793</v>
      </c>
      <c r="E579" s="35"/>
      <c r="F579" s="21" t="s">
        <v>96</v>
      </c>
      <c r="G579" s="57">
        <v>12</v>
      </c>
      <c r="H579" s="69"/>
      <c r="I579" s="60">
        <v>73.099999999999994</v>
      </c>
      <c r="J579" s="60">
        <v>877.25</v>
      </c>
      <c r="K579" s="22"/>
      <c r="L579" s="22">
        <v>0</v>
      </c>
      <c r="M579" s="70">
        <v>48</v>
      </c>
      <c r="N579" s="38" t="s">
        <v>772</v>
      </c>
      <c r="O579" s="29"/>
    </row>
    <row r="580" spans="1:15" s="2" customFormat="1" ht="28.15" customHeight="1" x14ac:dyDescent="0.15">
      <c r="A580" s="18">
        <v>574</v>
      </c>
      <c r="B580" s="34"/>
      <c r="C580" s="34" t="s">
        <v>791</v>
      </c>
      <c r="D580" s="35" t="s">
        <v>794</v>
      </c>
      <c r="E580" s="35"/>
      <c r="F580" s="21" t="s">
        <v>96</v>
      </c>
      <c r="G580" s="57">
        <v>19</v>
      </c>
      <c r="H580" s="69"/>
      <c r="I580" s="60">
        <v>74.760000000000005</v>
      </c>
      <c r="J580" s="60">
        <v>1420.53</v>
      </c>
      <c r="K580" s="22"/>
      <c r="L580" s="22">
        <v>0</v>
      </c>
      <c r="M580" s="70">
        <v>76</v>
      </c>
      <c r="N580" s="38" t="s">
        <v>772</v>
      </c>
      <c r="O580" s="29"/>
    </row>
    <row r="581" spans="1:15" s="2" customFormat="1" ht="28.15" customHeight="1" x14ac:dyDescent="0.15">
      <c r="A581" s="18">
        <v>575</v>
      </c>
      <c r="B581" s="34"/>
      <c r="C581" s="34" t="s">
        <v>791</v>
      </c>
      <c r="D581" s="35" t="s">
        <v>795</v>
      </c>
      <c r="E581" s="35"/>
      <c r="F581" s="21" t="s">
        <v>96</v>
      </c>
      <c r="G581" s="57">
        <v>7</v>
      </c>
      <c r="H581" s="69"/>
      <c r="I581" s="60">
        <v>61.92</v>
      </c>
      <c r="J581" s="60">
        <v>433.46</v>
      </c>
      <c r="K581" s="22"/>
      <c r="L581" s="22">
        <v>0</v>
      </c>
      <c r="M581" s="70">
        <v>21</v>
      </c>
      <c r="N581" s="38" t="s">
        <v>772</v>
      </c>
      <c r="O581" s="29"/>
    </row>
    <row r="582" spans="1:15" s="2" customFormat="1" ht="28.15" customHeight="1" x14ac:dyDescent="0.15">
      <c r="A582" s="18">
        <v>576</v>
      </c>
      <c r="B582" s="34"/>
      <c r="C582" s="34" t="s">
        <v>791</v>
      </c>
      <c r="D582" s="35" t="s">
        <v>796</v>
      </c>
      <c r="E582" s="35"/>
      <c r="F582" s="21" t="s">
        <v>96</v>
      </c>
      <c r="G582" s="57">
        <v>6</v>
      </c>
      <c r="H582" s="69"/>
      <c r="I582" s="60">
        <v>85</v>
      </c>
      <c r="J582" s="60">
        <v>510</v>
      </c>
      <c r="K582" s="22"/>
      <c r="L582" s="22">
        <v>0</v>
      </c>
      <c r="M582" s="70">
        <v>24</v>
      </c>
      <c r="N582" s="38" t="s">
        <v>772</v>
      </c>
      <c r="O582" s="29"/>
    </row>
    <row r="583" spans="1:15" s="2" customFormat="1" ht="28.15" customHeight="1" x14ac:dyDescent="0.15">
      <c r="A583" s="18">
        <v>577</v>
      </c>
      <c r="B583" s="34"/>
      <c r="C583" s="34" t="s">
        <v>797</v>
      </c>
      <c r="D583" s="35"/>
      <c r="E583" s="35"/>
      <c r="F583" s="21" t="s">
        <v>136</v>
      </c>
      <c r="G583" s="57">
        <v>1</v>
      </c>
      <c r="H583" s="69"/>
      <c r="I583" s="60">
        <v>466.02</v>
      </c>
      <c r="J583" s="60">
        <v>466.02</v>
      </c>
      <c r="K583" s="22"/>
      <c r="L583" s="22"/>
      <c r="M583" s="70"/>
      <c r="N583" s="38" t="s">
        <v>772</v>
      </c>
      <c r="O583" s="29" t="s">
        <v>774</v>
      </c>
    </row>
    <row r="584" spans="1:15" s="2" customFormat="1" ht="28.15" customHeight="1" x14ac:dyDescent="0.15">
      <c r="A584" s="18">
        <v>578</v>
      </c>
      <c r="B584" s="34"/>
      <c r="C584" s="34" t="s">
        <v>798</v>
      </c>
      <c r="D584" s="35"/>
      <c r="E584" s="35"/>
      <c r="F584" s="21" t="s">
        <v>771</v>
      </c>
      <c r="G584" s="57">
        <v>1</v>
      </c>
      <c r="H584" s="69"/>
      <c r="I584" s="60">
        <v>194.17</v>
      </c>
      <c r="J584" s="60">
        <v>194.17</v>
      </c>
      <c r="K584" s="22"/>
      <c r="L584" s="22"/>
      <c r="M584" s="70"/>
      <c r="N584" s="38" t="s">
        <v>772</v>
      </c>
      <c r="O584" s="29" t="s">
        <v>774</v>
      </c>
    </row>
    <row r="585" spans="1:15" s="47" customFormat="1" ht="28.15" customHeight="1" x14ac:dyDescent="0.15">
      <c r="A585" s="18"/>
      <c r="B585" s="34"/>
      <c r="C585" s="34"/>
      <c r="D585" s="35"/>
      <c r="E585" s="35"/>
      <c r="F585" s="21"/>
      <c r="G585" s="38"/>
      <c r="H585" s="37"/>
      <c r="I585" s="36"/>
      <c r="J585" s="36"/>
      <c r="K585" s="22"/>
      <c r="L585" s="22"/>
      <c r="M585" s="39"/>
      <c r="N585" s="38"/>
      <c r="O585" s="29"/>
    </row>
    <row r="586" spans="1:15" s="2" customFormat="1" ht="28.15" customHeight="1" x14ac:dyDescent="0.15">
      <c r="A586" s="33"/>
      <c r="B586" s="34"/>
      <c r="C586" s="34"/>
      <c r="D586" s="35"/>
      <c r="E586" s="35"/>
      <c r="F586" s="36"/>
      <c r="G586" s="38"/>
      <c r="H586" s="37"/>
      <c r="I586" s="36"/>
      <c r="J586" s="36"/>
      <c r="K586" s="38"/>
      <c r="L586" s="38"/>
      <c r="M586" s="39"/>
      <c r="N586" s="38"/>
      <c r="O586" s="29"/>
    </row>
    <row r="587" spans="1:15" ht="28.15" customHeight="1" x14ac:dyDescent="0.15">
      <c r="A587" s="103" t="s">
        <v>799</v>
      </c>
      <c r="B587" s="103"/>
      <c r="C587" s="103"/>
      <c r="D587" s="40"/>
      <c r="E587" s="40"/>
      <c r="F587" s="40"/>
      <c r="G587" s="40"/>
      <c r="H587" s="41"/>
      <c r="I587" s="42"/>
      <c r="J587" s="42">
        <f>SUM(J7:J586)</f>
        <v>3982967.71</v>
      </c>
      <c r="K587" s="42">
        <f>SUM(K7:K586)</f>
        <v>0</v>
      </c>
      <c r="L587" s="42">
        <f>SUM(L7:L586)</f>
        <v>343261.9</v>
      </c>
      <c r="M587" s="71">
        <f>SUM(M7:M586)</f>
        <v>1171861</v>
      </c>
      <c r="N587" s="43"/>
      <c r="O587" s="40"/>
    </row>
    <row r="588" spans="1:15" ht="15.75" customHeight="1" x14ac:dyDescent="0.15">
      <c r="N588" s="8">
        <f>M587-J587</f>
        <v>-2811106.71</v>
      </c>
    </row>
    <row r="589" spans="1:15" ht="15.75" customHeight="1" x14ac:dyDescent="0.15">
      <c r="J589" s="42">
        <v>55505.74</v>
      </c>
    </row>
    <row r="590" spans="1:15" ht="15.75" customHeight="1" x14ac:dyDescent="0.15">
      <c r="K590" s="72">
        <f>J587/J591</f>
        <v>0.98625576206276699</v>
      </c>
      <c r="L590" s="8">
        <f>J592*K590</f>
        <v>4931.27881031383</v>
      </c>
      <c r="M590" s="9">
        <v>4000</v>
      </c>
    </row>
    <row r="591" spans="1:15" ht="15.75" customHeight="1" x14ac:dyDescent="0.15">
      <c r="J591" s="7">
        <f>J587+J589</f>
        <v>4038473.45</v>
      </c>
      <c r="K591" s="72">
        <f>J589/J591</f>
        <v>1.37442379372334E-2</v>
      </c>
      <c r="L591" s="8">
        <f>J592*K591</f>
        <v>68.721189686167193</v>
      </c>
      <c r="M591" s="9">
        <v>1000</v>
      </c>
    </row>
    <row r="592" spans="1:15" ht="15.75" customHeight="1" x14ac:dyDescent="0.15">
      <c r="J592" s="7">
        <v>5000</v>
      </c>
    </row>
    <row r="616" spans="8:8" ht="15.75" customHeight="1" x14ac:dyDescent="0.15">
      <c r="H616" s="73"/>
    </row>
  </sheetData>
  <autoFilter ref="A6:GM592" xr:uid="{00000000-0009-0000-0000-000001000000}"/>
  <mergeCells count="17">
    <mergeCell ref="N5:N6"/>
    <mergeCell ref="O5:O6"/>
    <mergeCell ref="A1:O1"/>
    <mergeCell ref="A2:O2"/>
    <mergeCell ref="I5:J5"/>
    <mergeCell ref="E5:E6"/>
    <mergeCell ref="F5:F6"/>
    <mergeCell ref="G5:G6"/>
    <mergeCell ref="H5:H6"/>
    <mergeCell ref="K5:K6"/>
    <mergeCell ref="L5:L6"/>
    <mergeCell ref="M5:M6"/>
    <mergeCell ref="A587:C587"/>
    <mergeCell ref="A5:A6"/>
    <mergeCell ref="B5:B6"/>
    <mergeCell ref="C5:C6"/>
    <mergeCell ref="D5:D6"/>
  </mergeCells>
  <phoneticPr fontId="28" type="noConversion"/>
  <conditionalFormatting sqref="B1:B586 B588:B1048576">
    <cfRule type="duplicateValues" dxfId="2" priority="40"/>
  </conditionalFormatting>
  <printOptions horizontalCentered="1" verticalCentered="1"/>
  <pageMargins left="0.74791666666666701" right="0.74791666666666701" top="0.86597222222222203" bottom="0.86597222222222203" header="1.0625" footer="1.37777777777778"/>
  <pageSetup paperSize="9" scale="63" fitToHeight="0" orientation="landscape" r:id="rId1"/>
  <headerFooter scaleWithDoc="0">
    <oddFooter>&amp;L&amp;"-"&amp;10被评估单位填表人：黄家志
填表日期:2024年5月24日&amp;C&amp;"-"&amp;10评估人员：冯灿超&amp;R&amp;"Arial Narrow"&amp;10第&amp;P页，共&amp;N页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GM166"/>
  <sheetViews>
    <sheetView showGridLines="0" showZeros="0" tabSelected="1" view="pageBreakPreview" zoomScale="80" zoomScaleNormal="100" workbookViewId="0">
      <pane xSplit="1" ySplit="6" topLeftCell="B121" activePane="bottomRight" state="frozen"/>
      <selection pane="topRight"/>
      <selection pane="bottomLeft"/>
      <selection pane="bottomRight" activeCell="A137" sqref="A137:C137"/>
    </sheetView>
  </sheetViews>
  <sheetFormatPr defaultColWidth="9" defaultRowHeight="15.75" customHeight="1" outlineLevelCol="1" x14ac:dyDescent="0.15"/>
  <cols>
    <col min="1" max="1" width="6.125" style="4" customWidth="1"/>
    <col min="2" max="2" width="14.875" style="4" customWidth="1"/>
    <col min="3" max="3" width="39.25" style="4" customWidth="1"/>
    <col min="4" max="4" width="21.125" style="44" customWidth="1" outlineLevel="1"/>
    <col min="5" max="5" width="20.25" style="4" hidden="1" customWidth="1" outlineLevel="1"/>
    <col min="6" max="6" width="5.25" style="4" customWidth="1" outlineLevel="1"/>
    <col min="7" max="7" width="9" style="4" customWidth="1" outlineLevel="1"/>
    <col min="8" max="8" width="12.5" style="45" customWidth="1" outlineLevel="1"/>
    <col min="9" max="9" width="13.625" style="7" hidden="1" customWidth="1"/>
    <col min="10" max="10" width="14.125" style="7" hidden="1" customWidth="1"/>
    <col min="11" max="11" width="15.125" style="8" hidden="1" customWidth="1"/>
    <col min="12" max="12" width="13.375" style="8" hidden="1" customWidth="1" outlineLevel="1"/>
    <col min="13" max="13" width="13.375" style="9" hidden="1" customWidth="1" outlineLevel="1"/>
    <col min="14" max="14" width="21" style="8" hidden="1" customWidth="1" outlineLevel="1"/>
    <col min="15" max="15" width="52" style="46" customWidth="1" collapsed="1"/>
    <col min="16" max="194" width="9" style="4"/>
    <col min="196" max="16384" width="9" style="4"/>
  </cols>
  <sheetData>
    <row r="1" spans="1:15" s="1" customFormat="1" ht="23.25" x14ac:dyDescent="0.15">
      <c r="A1" s="107" t="s">
        <v>800</v>
      </c>
      <c r="B1" s="108"/>
      <c r="C1" s="108"/>
      <c r="D1" s="120"/>
      <c r="E1" s="108"/>
      <c r="F1" s="108"/>
      <c r="G1" s="108"/>
      <c r="H1" s="120"/>
      <c r="I1" s="109"/>
      <c r="J1" s="109"/>
      <c r="K1" s="121"/>
      <c r="L1" s="121"/>
      <c r="M1" s="108"/>
      <c r="N1" s="108"/>
      <c r="O1" s="121"/>
    </row>
    <row r="2" spans="1:15" ht="14.25" x14ac:dyDescent="0.15">
      <c r="A2" s="110" t="s">
        <v>1142</v>
      </c>
      <c r="B2" s="111"/>
      <c r="C2" s="111"/>
      <c r="D2" s="122"/>
      <c r="E2" s="111"/>
      <c r="F2" s="111"/>
      <c r="G2" s="111"/>
      <c r="H2" s="123"/>
      <c r="I2" s="113"/>
      <c r="J2" s="113"/>
      <c r="K2" s="124"/>
      <c r="L2" s="124"/>
      <c r="M2" s="112"/>
      <c r="N2" s="112"/>
      <c r="O2" s="124"/>
    </row>
    <row r="3" spans="1:15" ht="14.25" x14ac:dyDescent="0.15">
      <c r="A3" s="10"/>
      <c r="B3" s="10"/>
      <c r="C3" s="10"/>
      <c r="D3" s="48"/>
      <c r="E3" s="10"/>
      <c r="F3" s="10"/>
      <c r="G3" s="10"/>
      <c r="H3" s="49"/>
      <c r="I3" s="12"/>
      <c r="J3" s="12"/>
      <c r="K3" s="13"/>
      <c r="L3" s="13"/>
      <c r="M3" s="13"/>
      <c r="N3" s="13"/>
      <c r="O3" s="50"/>
    </row>
    <row r="4" spans="1:15" ht="14.25" x14ac:dyDescent="0.15">
      <c r="A4" s="15" t="s">
        <v>801</v>
      </c>
      <c r="B4" s="15"/>
      <c r="C4" s="15"/>
      <c r="D4" s="51"/>
      <c r="E4" s="15"/>
      <c r="F4" s="15"/>
      <c r="G4" s="15"/>
      <c r="H4" s="51"/>
      <c r="I4" s="16"/>
      <c r="J4" s="16"/>
      <c r="K4" s="16"/>
      <c r="L4" s="16"/>
      <c r="M4" s="16"/>
      <c r="N4" s="16"/>
      <c r="O4" s="15"/>
    </row>
    <row r="5" spans="1:15" s="2" customFormat="1" ht="12.75" x14ac:dyDescent="0.15">
      <c r="A5" s="104" t="s">
        <v>18</v>
      </c>
      <c r="B5" s="105" t="s">
        <v>19</v>
      </c>
      <c r="C5" s="105" t="s">
        <v>20</v>
      </c>
      <c r="D5" s="118" t="s">
        <v>21</v>
      </c>
      <c r="E5" s="105" t="s">
        <v>22</v>
      </c>
      <c r="F5" s="105" t="s">
        <v>23</v>
      </c>
      <c r="G5" s="105" t="s">
        <v>24</v>
      </c>
      <c r="H5" s="118" t="s">
        <v>25</v>
      </c>
      <c r="I5" s="114" t="s">
        <v>5</v>
      </c>
      <c r="J5" s="114"/>
      <c r="K5" s="106" t="s">
        <v>26</v>
      </c>
      <c r="L5" s="106" t="s">
        <v>27</v>
      </c>
      <c r="M5" s="106" t="s">
        <v>28</v>
      </c>
      <c r="N5" s="106" t="s">
        <v>29</v>
      </c>
      <c r="O5" s="105" t="s">
        <v>30</v>
      </c>
    </row>
    <row r="6" spans="1:15" s="2" customFormat="1" ht="12.75" x14ac:dyDescent="0.15">
      <c r="A6" s="104"/>
      <c r="B6" s="105"/>
      <c r="C6" s="104"/>
      <c r="D6" s="119"/>
      <c r="E6" s="104"/>
      <c r="F6" s="104"/>
      <c r="G6" s="104"/>
      <c r="H6" s="119"/>
      <c r="I6" s="17" t="s">
        <v>802</v>
      </c>
      <c r="J6" s="17" t="s">
        <v>803</v>
      </c>
      <c r="K6" s="106"/>
      <c r="L6" s="106"/>
      <c r="M6" s="106"/>
      <c r="N6" s="106"/>
      <c r="O6" s="104"/>
    </row>
    <row r="7" spans="1:15" s="2" customFormat="1" ht="40.15" customHeight="1" x14ac:dyDescent="0.15">
      <c r="A7" s="18">
        <v>1</v>
      </c>
      <c r="B7" s="56" t="s">
        <v>804</v>
      </c>
      <c r="C7" s="93" t="s">
        <v>805</v>
      </c>
      <c r="D7" s="55"/>
      <c r="E7" s="20"/>
      <c r="F7" s="21" t="s">
        <v>104</v>
      </c>
      <c r="G7" s="22">
        <v>1</v>
      </c>
      <c r="H7" s="53">
        <v>36161</v>
      </c>
      <c r="I7" s="54">
        <v>67776.640499999994</v>
      </c>
      <c r="J7" s="54">
        <v>6777.6640500000003</v>
      </c>
      <c r="K7" s="25" t="s">
        <v>1137</v>
      </c>
      <c r="L7" s="26">
        <v>20</v>
      </c>
      <c r="M7" s="27"/>
      <c r="N7" s="28"/>
      <c r="O7" s="32" t="s">
        <v>806</v>
      </c>
    </row>
    <row r="8" spans="1:15" s="2" customFormat="1" ht="40.15" customHeight="1" x14ac:dyDescent="0.15">
      <c r="A8" s="18">
        <v>2</v>
      </c>
      <c r="B8" s="56" t="s">
        <v>807</v>
      </c>
      <c r="C8" s="93" t="s">
        <v>808</v>
      </c>
      <c r="D8" s="52" t="s">
        <v>809</v>
      </c>
      <c r="E8" s="20"/>
      <c r="F8" s="21" t="s">
        <v>104</v>
      </c>
      <c r="G8" s="22">
        <v>1</v>
      </c>
      <c r="H8" s="53">
        <v>43210</v>
      </c>
      <c r="I8" s="54">
        <v>554162.83279999997</v>
      </c>
      <c r="J8" s="54">
        <v>55416.283280000003</v>
      </c>
      <c r="K8" s="25" t="s">
        <v>1137</v>
      </c>
      <c r="L8" s="30">
        <v>20</v>
      </c>
      <c r="M8" s="27"/>
      <c r="N8" s="28"/>
      <c r="O8" s="32" t="s">
        <v>810</v>
      </c>
    </row>
    <row r="9" spans="1:15" s="2" customFormat="1" ht="40.15" customHeight="1" x14ac:dyDescent="0.15">
      <c r="A9" s="18">
        <v>3</v>
      </c>
      <c r="B9" s="56" t="s">
        <v>811</v>
      </c>
      <c r="C9" s="93" t="s">
        <v>812</v>
      </c>
      <c r="D9" s="52" t="s">
        <v>813</v>
      </c>
      <c r="E9" s="20"/>
      <c r="F9" s="21" t="s">
        <v>104</v>
      </c>
      <c r="G9" s="22">
        <v>1</v>
      </c>
      <c r="H9" s="53">
        <v>38372</v>
      </c>
      <c r="I9" s="54">
        <v>20152.91819</v>
      </c>
      <c r="J9" s="54">
        <v>2015.291819</v>
      </c>
      <c r="K9" s="25" t="s">
        <v>1137</v>
      </c>
      <c r="L9" s="30">
        <v>20</v>
      </c>
      <c r="M9" s="27"/>
      <c r="N9" s="28"/>
      <c r="O9" s="32" t="s">
        <v>806</v>
      </c>
    </row>
    <row r="10" spans="1:15" s="2" customFormat="1" ht="40.15" customHeight="1" x14ac:dyDescent="0.15">
      <c r="A10" s="18">
        <v>4</v>
      </c>
      <c r="B10" s="56" t="s">
        <v>814</v>
      </c>
      <c r="C10" s="93" t="s">
        <v>815</v>
      </c>
      <c r="D10" s="52" t="s">
        <v>816</v>
      </c>
      <c r="E10" s="20"/>
      <c r="F10" s="21" t="s">
        <v>104</v>
      </c>
      <c r="G10" s="22">
        <v>1</v>
      </c>
      <c r="H10" s="53">
        <v>38372</v>
      </c>
      <c r="I10" s="54">
        <v>98535.156000000003</v>
      </c>
      <c r="J10" s="54">
        <v>9853.5156000000006</v>
      </c>
      <c r="K10" s="25" t="s">
        <v>1137</v>
      </c>
      <c r="L10" s="30">
        <v>2</v>
      </c>
      <c r="M10" s="27"/>
      <c r="N10" s="31"/>
      <c r="O10" s="32" t="s">
        <v>806</v>
      </c>
    </row>
    <row r="11" spans="1:15" s="2" customFormat="1" ht="40.15" customHeight="1" x14ac:dyDescent="0.15">
      <c r="A11" s="18">
        <v>5</v>
      </c>
      <c r="B11" s="56" t="s">
        <v>817</v>
      </c>
      <c r="C11" s="93" t="s">
        <v>818</v>
      </c>
      <c r="D11" s="52" t="s">
        <v>819</v>
      </c>
      <c r="E11" s="20"/>
      <c r="F11" s="21" t="s">
        <v>104</v>
      </c>
      <c r="G11" s="22">
        <v>1</v>
      </c>
      <c r="H11" s="53">
        <v>35065</v>
      </c>
      <c r="I11" s="54">
        <v>131044.3336</v>
      </c>
      <c r="J11" s="54">
        <v>13104.433360000001</v>
      </c>
      <c r="K11" s="25" t="s">
        <v>1137</v>
      </c>
      <c r="L11" s="30">
        <v>2</v>
      </c>
      <c r="M11" s="27"/>
      <c r="N11" s="31"/>
      <c r="O11" s="32" t="s">
        <v>806</v>
      </c>
    </row>
    <row r="12" spans="1:15" s="2" customFormat="1" ht="40.15" customHeight="1" x14ac:dyDescent="0.15">
      <c r="A12" s="18">
        <v>6</v>
      </c>
      <c r="B12" s="56" t="s">
        <v>820</v>
      </c>
      <c r="C12" s="93" t="s">
        <v>821</v>
      </c>
      <c r="D12" s="52" t="s">
        <v>822</v>
      </c>
      <c r="E12" s="20"/>
      <c r="F12" s="21" t="s">
        <v>104</v>
      </c>
      <c r="G12" s="22">
        <v>1</v>
      </c>
      <c r="H12" s="53">
        <v>35065</v>
      </c>
      <c r="I12" s="54">
        <v>131044.3336</v>
      </c>
      <c r="J12" s="54">
        <v>13104.433360000001</v>
      </c>
      <c r="K12" s="25" t="s">
        <v>1137</v>
      </c>
      <c r="L12" s="30">
        <v>2</v>
      </c>
      <c r="M12" s="27"/>
      <c r="N12" s="31"/>
      <c r="O12" s="32" t="s">
        <v>806</v>
      </c>
    </row>
    <row r="13" spans="1:15" s="3" customFormat="1" ht="40.15" customHeight="1" x14ac:dyDescent="0.15">
      <c r="A13" s="18">
        <v>7</v>
      </c>
      <c r="B13" s="56" t="s">
        <v>804</v>
      </c>
      <c r="C13" s="93" t="s">
        <v>805</v>
      </c>
      <c r="D13" s="55" t="s">
        <v>1138</v>
      </c>
      <c r="E13" s="20"/>
      <c r="F13" s="21" t="s">
        <v>104</v>
      </c>
      <c r="G13" s="22">
        <v>1</v>
      </c>
      <c r="H13" s="53">
        <v>36161</v>
      </c>
      <c r="I13" s="54">
        <v>203329.9215</v>
      </c>
      <c r="J13" s="54">
        <v>20332.992149999998</v>
      </c>
      <c r="K13" s="25" t="s">
        <v>1139</v>
      </c>
      <c r="L13" s="30">
        <v>300</v>
      </c>
      <c r="M13" s="27"/>
      <c r="N13" s="31"/>
      <c r="O13" s="32" t="s">
        <v>806</v>
      </c>
    </row>
    <row r="14" spans="1:15" s="2" customFormat="1" ht="40.15" customHeight="1" x14ac:dyDescent="0.15">
      <c r="A14" s="18">
        <v>8</v>
      </c>
      <c r="B14" s="56" t="s">
        <v>823</v>
      </c>
      <c r="C14" s="93" t="s">
        <v>824</v>
      </c>
      <c r="D14" s="52" t="s">
        <v>825</v>
      </c>
      <c r="E14" s="20"/>
      <c r="F14" s="21" t="s">
        <v>104</v>
      </c>
      <c r="G14" s="22">
        <v>1</v>
      </c>
      <c r="H14" s="53">
        <v>38372</v>
      </c>
      <c r="I14" s="54">
        <v>98535.166400000002</v>
      </c>
      <c r="J14" s="54">
        <v>9853.5166399999998</v>
      </c>
      <c r="K14" s="25"/>
      <c r="L14" s="30">
        <v>2</v>
      </c>
      <c r="M14" s="27"/>
      <c r="N14" s="31"/>
      <c r="O14" s="32" t="s">
        <v>806</v>
      </c>
    </row>
    <row r="15" spans="1:15" s="2" customFormat="1" ht="28.15" customHeight="1" x14ac:dyDescent="0.15">
      <c r="A15" s="18">
        <v>9</v>
      </c>
      <c r="B15" s="58" t="s">
        <v>826</v>
      </c>
      <c r="C15" s="59" t="s">
        <v>827</v>
      </c>
      <c r="D15" s="52" t="s">
        <v>828</v>
      </c>
      <c r="E15" s="35"/>
      <c r="F15" s="21" t="s">
        <v>104</v>
      </c>
      <c r="G15" s="57">
        <v>1</v>
      </c>
      <c r="H15" s="53">
        <v>43753</v>
      </c>
      <c r="I15" s="60">
        <v>346283.19</v>
      </c>
      <c r="J15" s="60">
        <v>177470.13</v>
      </c>
      <c r="K15" s="22" t="s">
        <v>41</v>
      </c>
      <c r="L15" s="22">
        <v>2500</v>
      </c>
      <c r="M15" s="27"/>
      <c r="N15" s="38"/>
      <c r="O15" s="29"/>
    </row>
    <row r="16" spans="1:15" s="2" customFormat="1" ht="28.15" customHeight="1" x14ac:dyDescent="0.15">
      <c r="A16" s="18">
        <v>10</v>
      </c>
      <c r="B16" s="58" t="s">
        <v>829</v>
      </c>
      <c r="C16" s="59" t="s">
        <v>830</v>
      </c>
      <c r="D16" s="61" t="s">
        <v>831</v>
      </c>
      <c r="E16" s="35"/>
      <c r="F16" s="21" t="s">
        <v>104</v>
      </c>
      <c r="G16" s="57">
        <v>1</v>
      </c>
      <c r="H16" s="53">
        <v>35065</v>
      </c>
      <c r="I16" s="60">
        <v>1164620.1438</v>
      </c>
      <c r="J16" s="60">
        <v>116462.01437999999</v>
      </c>
      <c r="K16" s="22" t="s">
        <v>41</v>
      </c>
      <c r="L16" s="22">
        <v>6000</v>
      </c>
      <c r="M16" s="27"/>
      <c r="N16" s="38"/>
      <c r="O16" s="29"/>
    </row>
    <row r="17" spans="1:15" s="2" customFormat="1" ht="28.15" customHeight="1" x14ac:dyDescent="0.15">
      <c r="A17" s="18">
        <v>11</v>
      </c>
      <c r="B17" s="58" t="s">
        <v>833</v>
      </c>
      <c r="C17" s="59" t="s">
        <v>834</v>
      </c>
      <c r="D17" s="52" t="s">
        <v>835</v>
      </c>
      <c r="E17" s="35"/>
      <c r="F17" s="21" t="s">
        <v>104</v>
      </c>
      <c r="G17" s="57">
        <v>1</v>
      </c>
      <c r="H17" s="53">
        <v>35601</v>
      </c>
      <c r="I17" s="60">
        <v>4995.1000000000004</v>
      </c>
      <c r="J17" s="60">
        <v>499.51</v>
      </c>
      <c r="K17" s="22" t="s">
        <v>41</v>
      </c>
      <c r="L17" s="22">
        <v>50</v>
      </c>
      <c r="M17" s="27"/>
      <c r="N17" s="38"/>
      <c r="O17" s="29"/>
    </row>
    <row r="18" spans="1:15" s="2" customFormat="1" ht="28.15" customHeight="1" x14ac:dyDescent="0.15">
      <c r="A18" s="18">
        <v>12</v>
      </c>
      <c r="B18" s="58" t="s">
        <v>836</v>
      </c>
      <c r="C18" s="59" t="s">
        <v>837</v>
      </c>
      <c r="D18" s="52" t="s">
        <v>838</v>
      </c>
      <c r="E18" s="35"/>
      <c r="F18" s="21" t="s">
        <v>104</v>
      </c>
      <c r="G18" s="57">
        <v>1</v>
      </c>
      <c r="H18" s="53">
        <v>40968</v>
      </c>
      <c r="I18" s="60">
        <v>2300</v>
      </c>
      <c r="J18" s="60">
        <v>230</v>
      </c>
      <c r="K18" s="22" t="s">
        <v>41</v>
      </c>
      <c r="L18" s="22">
        <v>50</v>
      </c>
      <c r="M18" s="27"/>
      <c r="N18" s="38"/>
      <c r="O18" s="29"/>
    </row>
    <row r="19" spans="1:15" s="2" customFormat="1" ht="28.15" customHeight="1" x14ac:dyDescent="0.15">
      <c r="A19" s="18">
        <v>13</v>
      </c>
      <c r="B19" s="58" t="s">
        <v>839</v>
      </c>
      <c r="C19" s="59" t="s">
        <v>840</v>
      </c>
      <c r="D19" s="52" t="s">
        <v>838</v>
      </c>
      <c r="E19" s="35"/>
      <c r="F19" s="21" t="s">
        <v>104</v>
      </c>
      <c r="G19" s="57">
        <v>1</v>
      </c>
      <c r="H19" s="53">
        <v>40968</v>
      </c>
      <c r="I19" s="60">
        <v>2300</v>
      </c>
      <c r="J19" s="60">
        <v>230</v>
      </c>
      <c r="K19" s="22" t="s">
        <v>41</v>
      </c>
      <c r="L19" s="22">
        <v>50</v>
      </c>
      <c r="M19" s="27"/>
      <c r="N19" s="38"/>
      <c r="O19" s="29"/>
    </row>
    <row r="20" spans="1:15" s="2" customFormat="1" ht="28.15" customHeight="1" x14ac:dyDescent="0.15">
      <c r="A20" s="18">
        <v>14</v>
      </c>
      <c r="B20" s="58" t="s">
        <v>841</v>
      </c>
      <c r="C20" s="59" t="s">
        <v>842</v>
      </c>
      <c r="D20" s="52" t="s">
        <v>843</v>
      </c>
      <c r="E20" s="35"/>
      <c r="F20" s="21" t="s">
        <v>104</v>
      </c>
      <c r="G20" s="57">
        <v>1</v>
      </c>
      <c r="H20" s="53">
        <v>35601</v>
      </c>
      <c r="I20" s="60">
        <v>4807</v>
      </c>
      <c r="J20" s="60">
        <v>480.7</v>
      </c>
      <c r="K20" s="22" t="s">
        <v>41</v>
      </c>
      <c r="L20" s="22">
        <v>200</v>
      </c>
      <c r="M20" s="27"/>
      <c r="N20" s="38"/>
      <c r="O20" s="29"/>
    </row>
    <row r="21" spans="1:15" s="2" customFormat="1" ht="28.15" customHeight="1" x14ac:dyDescent="0.15">
      <c r="A21" s="18">
        <v>15</v>
      </c>
      <c r="B21" s="58" t="s">
        <v>844</v>
      </c>
      <c r="C21" s="59" t="s">
        <v>845</v>
      </c>
      <c r="D21" s="52" t="s">
        <v>846</v>
      </c>
      <c r="E21" s="35"/>
      <c r="F21" s="21" t="s">
        <v>104</v>
      </c>
      <c r="G21" s="57">
        <v>1</v>
      </c>
      <c r="H21" s="53">
        <v>35601</v>
      </c>
      <c r="I21" s="60">
        <v>7001.5</v>
      </c>
      <c r="J21" s="60">
        <v>700.15</v>
      </c>
      <c r="K21" s="22" t="s">
        <v>41</v>
      </c>
      <c r="L21" s="22">
        <v>200</v>
      </c>
      <c r="M21" s="27"/>
      <c r="N21" s="38"/>
      <c r="O21" s="29"/>
    </row>
    <row r="22" spans="1:15" s="2" customFormat="1" ht="28.15" customHeight="1" x14ac:dyDescent="0.15">
      <c r="A22" s="18">
        <v>16</v>
      </c>
      <c r="B22" s="58" t="s">
        <v>847</v>
      </c>
      <c r="C22" s="59" t="s">
        <v>848</v>
      </c>
      <c r="D22" s="52" t="s">
        <v>849</v>
      </c>
      <c r="E22" s="35"/>
      <c r="F22" s="21" t="s">
        <v>104</v>
      </c>
      <c r="G22" s="57">
        <v>1</v>
      </c>
      <c r="H22" s="53">
        <v>43524</v>
      </c>
      <c r="I22" s="60">
        <v>5862.07</v>
      </c>
      <c r="J22" s="60">
        <v>586.21</v>
      </c>
      <c r="K22" s="22"/>
      <c r="L22" s="22"/>
      <c r="M22" s="27"/>
      <c r="N22" s="38"/>
      <c r="O22" s="29"/>
    </row>
    <row r="23" spans="1:15" s="2" customFormat="1" ht="28.15" customHeight="1" x14ac:dyDescent="0.15">
      <c r="A23" s="18">
        <v>17</v>
      </c>
      <c r="B23" s="58" t="s">
        <v>850</v>
      </c>
      <c r="C23" s="59" t="s">
        <v>851</v>
      </c>
      <c r="D23" s="52" t="s">
        <v>849</v>
      </c>
      <c r="E23" s="35"/>
      <c r="F23" s="21" t="s">
        <v>104</v>
      </c>
      <c r="G23" s="57">
        <v>1</v>
      </c>
      <c r="H23" s="53">
        <v>43524</v>
      </c>
      <c r="I23" s="60">
        <v>5344.83</v>
      </c>
      <c r="J23" s="60">
        <v>534.48</v>
      </c>
      <c r="K23" s="22"/>
      <c r="L23" s="22"/>
      <c r="M23" s="27"/>
      <c r="N23" s="38"/>
      <c r="O23" s="29"/>
    </row>
    <row r="24" spans="1:15" s="2" customFormat="1" ht="28.15" customHeight="1" x14ac:dyDescent="0.15">
      <c r="A24" s="18">
        <v>18</v>
      </c>
      <c r="B24" s="58" t="s">
        <v>852</v>
      </c>
      <c r="C24" s="59" t="s">
        <v>853</v>
      </c>
      <c r="D24" s="52" t="s">
        <v>854</v>
      </c>
      <c r="E24" s="35"/>
      <c r="F24" s="21" t="s">
        <v>104</v>
      </c>
      <c r="G24" s="57">
        <v>1</v>
      </c>
      <c r="H24" s="53">
        <v>43678</v>
      </c>
      <c r="I24" s="60">
        <v>5344.82</v>
      </c>
      <c r="J24" s="60">
        <v>534.48</v>
      </c>
      <c r="K24" s="22"/>
      <c r="L24" s="22"/>
      <c r="M24" s="27"/>
      <c r="N24" s="38"/>
      <c r="O24" s="29"/>
    </row>
    <row r="25" spans="1:15" s="2" customFormat="1" ht="28.15" customHeight="1" x14ac:dyDescent="0.15">
      <c r="A25" s="18">
        <v>19</v>
      </c>
      <c r="B25" s="58" t="s">
        <v>855</v>
      </c>
      <c r="C25" s="59" t="s">
        <v>856</v>
      </c>
      <c r="D25" s="52" t="s">
        <v>854</v>
      </c>
      <c r="E25" s="35"/>
      <c r="F25" s="21" t="s">
        <v>104</v>
      </c>
      <c r="G25" s="57">
        <v>1</v>
      </c>
      <c r="H25" s="53">
        <v>43678</v>
      </c>
      <c r="I25" s="60">
        <v>5244.25</v>
      </c>
      <c r="J25" s="60">
        <v>524.42999999999995</v>
      </c>
      <c r="K25" s="22"/>
      <c r="L25" s="22"/>
      <c r="M25" s="27"/>
      <c r="N25" s="38"/>
      <c r="O25" s="29"/>
    </row>
    <row r="26" spans="1:15" s="2" customFormat="1" ht="28.15" customHeight="1" x14ac:dyDescent="0.15">
      <c r="A26" s="18">
        <v>20</v>
      </c>
      <c r="B26" s="58" t="s">
        <v>857</v>
      </c>
      <c r="C26" s="59" t="s">
        <v>858</v>
      </c>
      <c r="D26" s="52" t="s">
        <v>854</v>
      </c>
      <c r="E26" s="35"/>
      <c r="F26" s="21" t="s">
        <v>104</v>
      </c>
      <c r="G26" s="57">
        <v>1</v>
      </c>
      <c r="H26" s="53">
        <v>43678</v>
      </c>
      <c r="I26" s="60">
        <v>5244.25</v>
      </c>
      <c r="J26" s="60">
        <v>524.42999999999995</v>
      </c>
      <c r="K26" s="22"/>
      <c r="L26" s="22"/>
      <c r="M26" s="27"/>
      <c r="N26" s="38"/>
      <c r="O26" s="29"/>
    </row>
    <row r="27" spans="1:15" s="2" customFormat="1" ht="28.15" customHeight="1" x14ac:dyDescent="0.15">
      <c r="A27" s="18">
        <v>21</v>
      </c>
      <c r="B27" s="58" t="s">
        <v>859</v>
      </c>
      <c r="C27" s="59" t="s">
        <v>860</v>
      </c>
      <c r="D27" s="52" t="s">
        <v>849</v>
      </c>
      <c r="E27" s="35"/>
      <c r="F27" s="21" t="s">
        <v>104</v>
      </c>
      <c r="G27" s="57">
        <v>1</v>
      </c>
      <c r="H27" s="53">
        <v>43524</v>
      </c>
      <c r="I27" s="60">
        <v>5344.83</v>
      </c>
      <c r="J27" s="60">
        <v>534.48</v>
      </c>
      <c r="K27" s="22"/>
      <c r="L27" s="22"/>
      <c r="M27" s="27"/>
      <c r="N27" s="38"/>
      <c r="O27" s="29"/>
    </row>
    <row r="28" spans="1:15" s="2" customFormat="1" ht="28.15" customHeight="1" x14ac:dyDescent="0.15">
      <c r="A28" s="18">
        <v>22</v>
      </c>
      <c r="B28" s="58" t="s">
        <v>861</v>
      </c>
      <c r="C28" s="59" t="s">
        <v>862</v>
      </c>
      <c r="D28" s="52" t="s">
        <v>849</v>
      </c>
      <c r="E28" s="35"/>
      <c r="F28" s="21" t="s">
        <v>104</v>
      </c>
      <c r="G28" s="57">
        <v>1</v>
      </c>
      <c r="H28" s="53">
        <v>43524</v>
      </c>
      <c r="I28" s="60">
        <v>5344.83</v>
      </c>
      <c r="J28" s="60">
        <v>534.48</v>
      </c>
      <c r="K28" s="22"/>
      <c r="L28" s="22"/>
      <c r="M28" s="27"/>
      <c r="N28" s="38"/>
      <c r="O28" s="29"/>
    </row>
    <row r="29" spans="1:15" s="2" customFormat="1" ht="28.15" customHeight="1" x14ac:dyDescent="0.15">
      <c r="A29" s="18">
        <v>23</v>
      </c>
      <c r="B29" s="58" t="s">
        <v>863</v>
      </c>
      <c r="C29" s="59" t="s">
        <v>864</v>
      </c>
      <c r="D29" s="52" t="s">
        <v>849</v>
      </c>
      <c r="E29" s="35"/>
      <c r="F29" s="21" t="s">
        <v>104</v>
      </c>
      <c r="G29" s="57">
        <v>1</v>
      </c>
      <c r="H29" s="53">
        <v>43524</v>
      </c>
      <c r="I29" s="60">
        <v>5344.83</v>
      </c>
      <c r="J29" s="60">
        <v>534.48</v>
      </c>
      <c r="K29" s="22"/>
      <c r="L29" s="22"/>
      <c r="M29" s="27"/>
      <c r="N29" s="38"/>
      <c r="O29" s="29"/>
    </row>
    <row r="30" spans="1:15" s="2" customFormat="1" ht="28.15" customHeight="1" x14ac:dyDescent="0.15">
      <c r="A30" s="18">
        <v>24</v>
      </c>
      <c r="B30" s="58" t="s">
        <v>865</v>
      </c>
      <c r="C30" s="59" t="s">
        <v>866</v>
      </c>
      <c r="D30" s="52" t="s">
        <v>849</v>
      </c>
      <c r="E30" s="35"/>
      <c r="F30" s="21" t="s">
        <v>104</v>
      </c>
      <c r="G30" s="57">
        <v>1</v>
      </c>
      <c r="H30" s="53">
        <v>43524</v>
      </c>
      <c r="I30" s="60">
        <v>5344.83</v>
      </c>
      <c r="J30" s="60">
        <v>534.48</v>
      </c>
      <c r="K30" s="22"/>
      <c r="L30" s="22"/>
      <c r="M30" s="27"/>
      <c r="N30" s="38"/>
      <c r="O30" s="29"/>
    </row>
    <row r="31" spans="1:15" s="2" customFormat="1" ht="28.15" customHeight="1" x14ac:dyDescent="0.15">
      <c r="A31" s="18">
        <v>25</v>
      </c>
      <c r="B31" s="58" t="s">
        <v>867</v>
      </c>
      <c r="C31" s="59" t="s">
        <v>868</v>
      </c>
      <c r="D31" s="52" t="s">
        <v>849</v>
      </c>
      <c r="E31" s="35"/>
      <c r="F31" s="21" t="s">
        <v>104</v>
      </c>
      <c r="G31" s="57">
        <v>1</v>
      </c>
      <c r="H31" s="53">
        <v>43524</v>
      </c>
      <c r="I31" s="60">
        <v>5344.82</v>
      </c>
      <c r="J31" s="60">
        <v>534.48</v>
      </c>
      <c r="K31" s="22"/>
      <c r="L31" s="22"/>
      <c r="M31" s="27"/>
      <c r="N31" s="38"/>
      <c r="O31" s="29"/>
    </row>
    <row r="32" spans="1:15" s="2" customFormat="1" ht="28.15" customHeight="1" x14ac:dyDescent="0.15">
      <c r="A32" s="18">
        <v>26</v>
      </c>
      <c r="B32" s="58" t="s">
        <v>869</v>
      </c>
      <c r="C32" s="59" t="s">
        <v>870</v>
      </c>
      <c r="D32" s="52" t="s">
        <v>849</v>
      </c>
      <c r="E32" s="35"/>
      <c r="F32" s="21" t="s">
        <v>104</v>
      </c>
      <c r="G32" s="57">
        <v>1</v>
      </c>
      <c r="H32" s="53">
        <v>43524</v>
      </c>
      <c r="I32" s="60">
        <v>5344.83</v>
      </c>
      <c r="J32" s="60">
        <v>534.48</v>
      </c>
      <c r="K32" s="22"/>
      <c r="L32" s="22"/>
      <c r="M32" s="27"/>
      <c r="N32" s="38"/>
      <c r="O32" s="29"/>
    </row>
    <row r="33" spans="1:15" s="2" customFormat="1" ht="28.15" customHeight="1" x14ac:dyDescent="0.15">
      <c r="A33" s="18">
        <v>27</v>
      </c>
      <c r="B33" s="58" t="s">
        <v>871</v>
      </c>
      <c r="C33" s="59" t="s">
        <v>872</v>
      </c>
      <c r="D33" s="52" t="s">
        <v>849</v>
      </c>
      <c r="E33" s="35"/>
      <c r="F33" s="21" t="s">
        <v>104</v>
      </c>
      <c r="G33" s="57">
        <v>1</v>
      </c>
      <c r="H33" s="53">
        <v>43524</v>
      </c>
      <c r="I33" s="60">
        <v>5344.83</v>
      </c>
      <c r="J33" s="60">
        <v>534.48</v>
      </c>
      <c r="K33" s="22"/>
      <c r="L33" s="22"/>
      <c r="M33" s="27"/>
      <c r="N33" s="38"/>
      <c r="O33" s="29"/>
    </row>
    <row r="34" spans="1:15" s="2" customFormat="1" ht="28.15" customHeight="1" x14ac:dyDescent="0.15">
      <c r="A34" s="18">
        <v>28</v>
      </c>
      <c r="B34" s="58" t="s">
        <v>873</v>
      </c>
      <c r="C34" s="59" t="s">
        <v>874</v>
      </c>
      <c r="D34" s="52" t="s">
        <v>854</v>
      </c>
      <c r="E34" s="35"/>
      <c r="F34" s="21" t="s">
        <v>104</v>
      </c>
      <c r="G34" s="57">
        <v>1</v>
      </c>
      <c r="H34" s="53">
        <v>43678</v>
      </c>
      <c r="I34" s="60">
        <v>5244.25</v>
      </c>
      <c r="J34" s="60">
        <v>524.42999999999995</v>
      </c>
      <c r="K34" s="22"/>
      <c r="L34" s="22"/>
      <c r="M34" s="27"/>
      <c r="N34" s="38"/>
      <c r="O34" s="29"/>
    </row>
    <row r="35" spans="1:15" s="2" customFormat="1" ht="28.15" customHeight="1" x14ac:dyDescent="0.15">
      <c r="A35" s="18">
        <v>29</v>
      </c>
      <c r="B35" s="58" t="s">
        <v>875</v>
      </c>
      <c r="C35" s="59" t="s">
        <v>876</v>
      </c>
      <c r="D35" s="52" t="s">
        <v>854</v>
      </c>
      <c r="E35" s="35"/>
      <c r="F35" s="21" t="s">
        <v>104</v>
      </c>
      <c r="G35" s="57">
        <v>1</v>
      </c>
      <c r="H35" s="53">
        <v>43678</v>
      </c>
      <c r="I35" s="60">
        <v>5244.25</v>
      </c>
      <c r="J35" s="60">
        <v>524.42999999999995</v>
      </c>
      <c r="K35" s="22"/>
      <c r="L35" s="22"/>
      <c r="M35" s="27"/>
      <c r="N35" s="38"/>
      <c r="O35" s="29"/>
    </row>
    <row r="36" spans="1:15" s="2" customFormat="1" ht="28.15" customHeight="1" x14ac:dyDescent="0.15">
      <c r="A36" s="18">
        <v>30</v>
      </c>
      <c r="B36" s="58" t="s">
        <v>877</v>
      </c>
      <c r="C36" s="59" t="s">
        <v>878</v>
      </c>
      <c r="D36" s="52" t="s">
        <v>849</v>
      </c>
      <c r="E36" s="35"/>
      <c r="F36" s="21" t="s">
        <v>104</v>
      </c>
      <c r="G36" s="57">
        <v>1</v>
      </c>
      <c r="H36" s="53">
        <v>43524</v>
      </c>
      <c r="I36" s="60">
        <v>5344.83</v>
      </c>
      <c r="J36" s="60">
        <v>534.48</v>
      </c>
      <c r="K36" s="22"/>
      <c r="L36" s="22"/>
      <c r="M36" s="27"/>
      <c r="N36" s="38"/>
      <c r="O36" s="29"/>
    </row>
    <row r="37" spans="1:15" s="2" customFormat="1" ht="28.15" customHeight="1" x14ac:dyDescent="0.15">
      <c r="A37" s="18">
        <v>31</v>
      </c>
      <c r="B37" s="58" t="s">
        <v>879</v>
      </c>
      <c r="C37" s="59" t="s">
        <v>880</v>
      </c>
      <c r="D37" s="52" t="s">
        <v>854</v>
      </c>
      <c r="E37" s="35"/>
      <c r="F37" s="21" t="s">
        <v>104</v>
      </c>
      <c r="G37" s="57">
        <v>1</v>
      </c>
      <c r="H37" s="53">
        <v>43678</v>
      </c>
      <c r="I37" s="60">
        <v>5244.25</v>
      </c>
      <c r="J37" s="60">
        <v>524.42999999999995</v>
      </c>
      <c r="K37" s="22"/>
      <c r="L37" s="22"/>
      <c r="M37" s="27"/>
      <c r="N37" s="38"/>
      <c r="O37" s="29"/>
    </row>
    <row r="38" spans="1:15" s="2" customFormat="1" ht="28.15" customHeight="1" x14ac:dyDescent="0.15">
      <c r="A38" s="18">
        <v>32</v>
      </c>
      <c r="B38" s="58" t="s">
        <v>881</v>
      </c>
      <c r="C38" s="59" t="s">
        <v>882</v>
      </c>
      <c r="D38" s="52" t="s">
        <v>883</v>
      </c>
      <c r="E38" s="35"/>
      <c r="F38" s="21" t="s">
        <v>104</v>
      </c>
      <c r="G38" s="57">
        <v>1</v>
      </c>
      <c r="H38" s="53">
        <v>44063</v>
      </c>
      <c r="I38" s="60">
        <v>5663.72</v>
      </c>
      <c r="J38" s="60">
        <v>566.37199999999996</v>
      </c>
      <c r="K38" s="22"/>
      <c r="L38" s="22"/>
      <c r="M38" s="39"/>
      <c r="N38" s="38"/>
      <c r="O38" s="29"/>
    </row>
    <row r="39" spans="1:15" s="2" customFormat="1" ht="28.15" customHeight="1" x14ac:dyDescent="0.15">
      <c r="A39" s="18">
        <v>33</v>
      </c>
      <c r="B39" s="58" t="s">
        <v>884</v>
      </c>
      <c r="C39" s="59" t="s">
        <v>885</v>
      </c>
      <c r="D39" s="52" t="s">
        <v>886</v>
      </c>
      <c r="E39" s="35"/>
      <c r="F39" s="21" t="s">
        <v>104</v>
      </c>
      <c r="G39" s="57">
        <v>1</v>
      </c>
      <c r="H39" s="53">
        <v>44044</v>
      </c>
      <c r="I39" s="60">
        <v>6637.17</v>
      </c>
      <c r="J39" s="60">
        <v>663.71699999999998</v>
      </c>
      <c r="K39" s="22"/>
      <c r="L39" s="22"/>
      <c r="M39" s="39"/>
      <c r="N39" s="38"/>
      <c r="O39" s="29"/>
    </row>
    <row r="40" spans="1:15" s="2" customFormat="1" ht="28.15" customHeight="1" x14ac:dyDescent="0.15">
      <c r="A40" s="18">
        <v>34</v>
      </c>
      <c r="B40" s="58" t="s">
        <v>887</v>
      </c>
      <c r="C40" s="59" t="s">
        <v>888</v>
      </c>
      <c r="D40" s="52" t="s">
        <v>886</v>
      </c>
      <c r="E40" s="35"/>
      <c r="F40" s="21" t="s">
        <v>104</v>
      </c>
      <c r="G40" s="57">
        <v>1</v>
      </c>
      <c r="H40" s="53">
        <v>44044</v>
      </c>
      <c r="I40" s="60">
        <v>6637.17</v>
      </c>
      <c r="J40" s="60">
        <v>663.71699999999998</v>
      </c>
      <c r="K40" s="22"/>
      <c r="L40" s="22"/>
      <c r="M40" s="39"/>
      <c r="N40" s="38"/>
      <c r="O40" s="29"/>
    </row>
    <row r="41" spans="1:15" s="2" customFormat="1" ht="28.15" customHeight="1" x14ac:dyDescent="0.15">
      <c r="A41" s="18">
        <v>35</v>
      </c>
      <c r="B41" s="58" t="s">
        <v>889</v>
      </c>
      <c r="C41" s="59" t="s">
        <v>890</v>
      </c>
      <c r="D41" s="52" t="s">
        <v>886</v>
      </c>
      <c r="E41" s="35"/>
      <c r="F41" s="21" t="s">
        <v>104</v>
      </c>
      <c r="G41" s="57">
        <v>1</v>
      </c>
      <c r="H41" s="53">
        <v>44044</v>
      </c>
      <c r="I41" s="60">
        <v>6637.17</v>
      </c>
      <c r="J41" s="60">
        <v>663.71699999999998</v>
      </c>
      <c r="K41" s="22"/>
      <c r="L41" s="22"/>
      <c r="M41" s="39"/>
      <c r="N41" s="38"/>
      <c r="O41" s="29"/>
    </row>
    <row r="42" spans="1:15" s="2" customFormat="1" ht="28.15" customHeight="1" x14ac:dyDescent="0.15">
      <c r="A42" s="18">
        <v>36</v>
      </c>
      <c r="B42" s="58" t="s">
        <v>891</v>
      </c>
      <c r="C42" s="59" t="s">
        <v>892</v>
      </c>
      <c r="D42" s="52" t="s">
        <v>886</v>
      </c>
      <c r="E42" s="35"/>
      <c r="F42" s="21" t="s">
        <v>104</v>
      </c>
      <c r="G42" s="57">
        <v>1</v>
      </c>
      <c r="H42" s="53">
        <v>44044</v>
      </c>
      <c r="I42" s="60">
        <v>6637.17</v>
      </c>
      <c r="J42" s="60">
        <v>663.71699999999998</v>
      </c>
      <c r="K42" s="22" t="s">
        <v>1137</v>
      </c>
      <c r="L42" s="22">
        <v>20</v>
      </c>
      <c r="M42" s="39"/>
      <c r="N42" s="38"/>
      <c r="O42" s="29"/>
    </row>
    <row r="43" spans="1:15" s="2" customFormat="1" ht="28.15" customHeight="1" x14ac:dyDescent="0.15">
      <c r="A43" s="18">
        <v>37</v>
      </c>
      <c r="B43" s="58" t="s">
        <v>893</v>
      </c>
      <c r="C43" s="59" t="s">
        <v>892</v>
      </c>
      <c r="D43" s="52" t="s">
        <v>886</v>
      </c>
      <c r="E43" s="35"/>
      <c r="F43" s="21" t="s">
        <v>104</v>
      </c>
      <c r="G43" s="57">
        <v>1</v>
      </c>
      <c r="H43" s="53">
        <v>44044</v>
      </c>
      <c r="I43" s="60">
        <v>6637.17</v>
      </c>
      <c r="J43" s="60">
        <v>663.71699999999998</v>
      </c>
      <c r="K43" s="22"/>
      <c r="L43" s="22">
        <v>20</v>
      </c>
      <c r="M43" s="39"/>
      <c r="N43" s="38"/>
      <c r="O43" s="29"/>
    </row>
    <row r="44" spans="1:15" s="2" customFormat="1" ht="28.15" customHeight="1" x14ac:dyDescent="0.15">
      <c r="A44" s="18">
        <v>38</v>
      </c>
      <c r="B44" s="58" t="s">
        <v>894</v>
      </c>
      <c r="C44" s="59" t="s">
        <v>895</v>
      </c>
      <c r="D44" s="52" t="s">
        <v>886</v>
      </c>
      <c r="E44" s="35"/>
      <c r="F44" s="21" t="s">
        <v>104</v>
      </c>
      <c r="G44" s="57">
        <v>1</v>
      </c>
      <c r="H44" s="53">
        <v>44044</v>
      </c>
      <c r="I44" s="60">
        <v>6637.17</v>
      </c>
      <c r="J44" s="60">
        <v>663.71699999999998</v>
      </c>
      <c r="K44" s="22"/>
      <c r="L44" s="22"/>
      <c r="M44" s="39"/>
      <c r="N44" s="38"/>
      <c r="O44" s="29"/>
    </row>
    <row r="45" spans="1:15" s="2" customFormat="1" ht="28.15" customHeight="1" x14ac:dyDescent="0.15">
      <c r="A45" s="18">
        <v>39</v>
      </c>
      <c r="B45" s="58" t="s">
        <v>896</v>
      </c>
      <c r="C45" s="59" t="s">
        <v>897</v>
      </c>
      <c r="D45" s="52" t="s">
        <v>886</v>
      </c>
      <c r="E45" s="35"/>
      <c r="F45" s="21" t="s">
        <v>104</v>
      </c>
      <c r="G45" s="57">
        <v>1</v>
      </c>
      <c r="H45" s="53">
        <v>44044</v>
      </c>
      <c r="I45" s="60">
        <v>6637.17</v>
      </c>
      <c r="J45" s="60">
        <v>663.71699999999998</v>
      </c>
      <c r="K45" s="22"/>
      <c r="L45" s="22"/>
      <c r="M45" s="39"/>
      <c r="N45" s="38"/>
      <c r="O45" s="29"/>
    </row>
    <row r="46" spans="1:15" s="2" customFormat="1" ht="28.15" customHeight="1" x14ac:dyDescent="0.15">
      <c r="A46" s="18">
        <v>40</v>
      </c>
      <c r="B46" s="58" t="s">
        <v>898</v>
      </c>
      <c r="C46" s="59" t="s">
        <v>899</v>
      </c>
      <c r="D46" s="52" t="s">
        <v>886</v>
      </c>
      <c r="E46" s="35"/>
      <c r="F46" s="21" t="s">
        <v>104</v>
      </c>
      <c r="G46" s="57">
        <v>1</v>
      </c>
      <c r="H46" s="53">
        <v>44044</v>
      </c>
      <c r="I46" s="60">
        <v>6637.17</v>
      </c>
      <c r="J46" s="60">
        <v>663.71699999999998</v>
      </c>
      <c r="K46" s="22"/>
      <c r="L46" s="22"/>
      <c r="M46" s="39"/>
      <c r="N46" s="38"/>
      <c r="O46" s="29"/>
    </row>
    <row r="47" spans="1:15" s="2" customFormat="1" ht="28.15" customHeight="1" x14ac:dyDescent="0.15">
      <c r="A47" s="18">
        <v>41</v>
      </c>
      <c r="B47" s="58" t="s">
        <v>900</v>
      </c>
      <c r="C47" s="59" t="s">
        <v>901</v>
      </c>
      <c r="D47" s="52" t="s">
        <v>902</v>
      </c>
      <c r="E47" s="35"/>
      <c r="F47" s="21" t="s">
        <v>104</v>
      </c>
      <c r="G47" s="57">
        <v>1</v>
      </c>
      <c r="H47" s="53">
        <v>35065</v>
      </c>
      <c r="I47" s="60">
        <v>245638.87</v>
      </c>
      <c r="J47" s="60">
        <v>24563.89</v>
      </c>
      <c r="K47" s="22"/>
      <c r="L47" s="22">
        <v>5000</v>
      </c>
      <c r="M47" s="39"/>
      <c r="N47" s="38"/>
      <c r="O47" s="29"/>
    </row>
    <row r="48" spans="1:15" s="2" customFormat="1" ht="28.15" customHeight="1" x14ac:dyDescent="0.15">
      <c r="A48" s="18">
        <v>42</v>
      </c>
      <c r="B48" s="58" t="s">
        <v>903</v>
      </c>
      <c r="C48" s="59" t="s">
        <v>904</v>
      </c>
      <c r="D48" s="52" t="s">
        <v>902</v>
      </c>
      <c r="E48" s="35"/>
      <c r="F48" s="21" t="s">
        <v>104</v>
      </c>
      <c r="G48" s="57">
        <v>1</v>
      </c>
      <c r="H48" s="53">
        <v>35065</v>
      </c>
      <c r="I48" s="60">
        <v>245638.87</v>
      </c>
      <c r="J48" s="60">
        <v>24563.89</v>
      </c>
      <c r="K48" s="22"/>
      <c r="L48" s="22">
        <v>5000</v>
      </c>
      <c r="M48" s="39"/>
      <c r="N48" s="38"/>
      <c r="O48" s="29"/>
    </row>
    <row r="49" spans="1:15" s="2" customFormat="1" ht="31.9" customHeight="1" x14ac:dyDescent="0.15">
      <c r="A49" s="18">
        <v>43</v>
      </c>
      <c r="B49" s="90" t="s">
        <v>905</v>
      </c>
      <c r="C49" s="91" t="s">
        <v>906</v>
      </c>
      <c r="D49" s="52" t="s">
        <v>907</v>
      </c>
      <c r="E49" s="35"/>
      <c r="F49" s="21" t="s">
        <v>104</v>
      </c>
      <c r="G49" s="57">
        <v>1</v>
      </c>
      <c r="H49" s="53">
        <v>38372</v>
      </c>
      <c r="I49" s="60">
        <v>6000</v>
      </c>
      <c r="J49" s="60">
        <v>600</v>
      </c>
      <c r="K49" s="22" t="s">
        <v>1135</v>
      </c>
      <c r="L49" s="22">
        <v>50</v>
      </c>
      <c r="M49" s="39"/>
      <c r="N49" s="38"/>
      <c r="O49" s="29" t="s">
        <v>908</v>
      </c>
    </row>
    <row r="50" spans="1:15" s="2" customFormat="1" ht="31.9" customHeight="1" x14ac:dyDescent="0.15">
      <c r="A50" s="18">
        <v>44</v>
      </c>
      <c r="B50" s="90" t="s">
        <v>909</v>
      </c>
      <c r="C50" s="91" t="s">
        <v>910</v>
      </c>
      <c r="D50" s="52" t="s">
        <v>907</v>
      </c>
      <c r="E50" s="35"/>
      <c r="F50" s="21" t="s">
        <v>104</v>
      </c>
      <c r="G50" s="57">
        <v>1</v>
      </c>
      <c r="H50" s="53">
        <v>38372</v>
      </c>
      <c r="I50" s="60">
        <v>6000</v>
      </c>
      <c r="J50" s="60">
        <v>600</v>
      </c>
      <c r="K50" s="22" t="s">
        <v>1135</v>
      </c>
      <c r="L50" s="22">
        <v>50</v>
      </c>
      <c r="M50" s="39"/>
      <c r="N50" s="38"/>
      <c r="O50" s="29" t="s">
        <v>908</v>
      </c>
    </row>
    <row r="51" spans="1:15" s="2" customFormat="1" ht="28.15" customHeight="1" x14ac:dyDescent="0.15">
      <c r="A51" s="18">
        <v>45</v>
      </c>
      <c r="B51" s="90" t="s">
        <v>911</v>
      </c>
      <c r="C51" s="91" t="s">
        <v>912</v>
      </c>
      <c r="D51" s="52" t="s">
        <v>913</v>
      </c>
      <c r="E51" s="35"/>
      <c r="F51" s="21" t="s">
        <v>104</v>
      </c>
      <c r="G51" s="57">
        <v>1</v>
      </c>
      <c r="H51" s="53">
        <v>35065</v>
      </c>
      <c r="I51" s="60">
        <v>20667.75</v>
      </c>
      <c r="J51" s="60">
        <v>2066.7800000000002</v>
      </c>
      <c r="K51" s="22" t="s">
        <v>1140</v>
      </c>
      <c r="L51" s="22">
        <v>25</v>
      </c>
      <c r="M51" s="39"/>
      <c r="N51" s="38"/>
      <c r="O51" s="29"/>
    </row>
    <row r="52" spans="1:15" s="2" customFormat="1" ht="28.15" customHeight="1" x14ac:dyDescent="0.15">
      <c r="A52" s="18">
        <v>46</v>
      </c>
      <c r="B52" s="90" t="s">
        <v>914</v>
      </c>
      <c r="C52" s="91" t="s">
        <v>915</v>
      </c>
      <c r="D52" s="52" t="s">
        <v>916</v>
      </c>
      <c r="E52" s="35"/>
      <c r="F52" s="21" t="s">
        <v>104</v>
      </c>
      <c r="G52" s="57">
        <v>1</v>
      </c>
      <c r="H52" s="53">
        <v>38372</v>
      </c>
      <c r="I52" s="60">
        <v>32120</v>
      </c>
      <c r="J52" s="60">
        <v>3212</v>
      </c>
      <c r="K52" s="22" t="s">
        <v>1140</v>
      </c>
      <c r="L52" s="22">
        <v>2</v>
      </c>
      <c r="M52" s="39"/>
      <c r="N52" s="38"/>
      <c r="O52" s="29"/>
    </row>
    <row r="53" spans="1:15" s="2" customFormat="1" ht="28.15" customHeight="1" x14ac:dyDescent="0.15">
      <c r="A53" s="18">
        <v>47</v>
      </c>
      <c r="B53" s="90" t="s">
        <v>917</v>
      </c>
      <c r="C53" s="91" t="s">
        <v>918</v>
      </c>
      <c r="D53" s="52" t="s">
        <v>919</v>
      </c>
      <c r="E53" s="35"/>
      <c r="F53" s="21" t="s">
        <v>104</v>
      </c>
      <c r="G53" s="57">
        <v>1</v>
      </c>
      <c r="H53" s="53">
        <v>40147</v>
      </c>
      <c r="I53" s="60">
        <v>3980.58</v>
      </c>
      <c r="J53" s="60">
        <v>398.06</v>
      </c>
      <c r="K53" s="22" t="s">
        <v>1140</v>
      </c>
      <c r="L53" s="22">
        <v>8</v>
      </c>
      <c r="M53" s="39"/>
      <c r="N53" s="38"/>
      <c r="O53" s="29"/>
    </row>
    <row r="54" spans="1:15" s="2" customFormat="1" ht="28.15" customHeight="1" x14ac:dyDescent="0.15">
      <c r="A54" s="18">
        <v>48</v>
      </c>
      <c r="B54" s="90" t="s">
        <v>920</v>
      </c>
      <c r="C54" s="91" t="s">
        <v>921</v>
      </c>
      <c r="D54" s="52" t="s">
        <v>922</v>
      </c>
      <c r="E54" s="35"/>
      <c r="F54" s="21" t="s">
        <v>104</v>
      </c>
      <c r="G54" s="57">
        <v>1</v>
      </c>
      <c r="H54" s="53">
        <v>42480</v>
      </c>
      <c r="I54" s="60">
        <v>212107.4</v>
      </c>
      <c r="J54" s="60">
        <v>21210.74</v>
      </c>
      <c r="K54" s="22" t="s">
        <v>1140</v>
      </c>
      <c r="L54" s="22">
        <v>15</v>
      </c>
      <c r="M54" s="39"/>
      <c r="N54" s="38"/>
      <c r="O54" s="29"/>
    </row>
    <row r="55" spans="1:15" s="2" customFormat="1" ht="28.15" customHeight="1" x14ac:dyDescent="0.15">
      <c r="A55" s="18">
        <v>49</v>
      </c>
      <c r="B55" s="90" t="s">
        <v>923</v>
      </c>
      <c r="C55" s="91" t="s">
        <v>924</v>
      </c>
      <c r="D55" s="52" t="s">
        <v>925</v>
      </c>
      <c r="E55" s="35"/>
      <c r="F55" s="21" t="s">
        <v>104</v>
      </c>
      <c r="G55" s="57">
        <v>1</v>
      </c>
      <c r="H55" s="53">
        <v>39264</v>
      </c>
      <c r="I55" s="60">
        <v>12000</v>
      </c>
      <c r="J55" s="60">
        <v>1200</v>
      </c>
      <c r="K55" s="22" t="s">
        <v>1140</v>
      </c>
      <c r="L55" s="22">
        <v>60</v>
      </c>
      <c r="M55" s="39"/>
      <c r="N55" s="38"/>
      <c r="O55" s="29"/>
    </row>
    <row r="56" spans="1:15" s="2" customFormat="1" ht="28.15" customHeight="1" x14ac:dyDescent="0.15">
      <c r="A56" s="18">
        <v>50</v>
      </c>
      <c r="B56" s="90" t="s">
        <v>926</v>
      </c>
      <c r="C56" s="91" t="s">
        <v>927</v>
      </c>
      <c r="D56" s="52" t="s">
        <v>928</v>
      </c>
      <c r="E56" s="35"/>
      <c r="F56" s="21" t="s">
        <v>104</v>
      </c>
      <c r="G56" s="57">
        <v>1</v>
      </c>
      <c r="H56" s="53">
        <v>35065</v>
      </c>
      <c r="I56" s="60">
        <v>281542</v>
      </c>
      <c r="J56" s="60">
        <v>28154.2</v>
      </c>
      <c r="K56" s="22" t="s">
        <v>1140</v>
      </c>
      <c r="L56" s="22">
        <v>10</v>
      </c>
      <c r="M56" s="39"/>
      <c r="N56" s="38"/>
      <c r="O56" s="29"/>
    </row>
    <row r="57" spans="1:15" s="2" customFormat="1" ht="28.15" customHeight="1" x14ac:dyDescent="0.15">
      <c r="A57" s="18">
        <v>51</v>
      </c>
      <c r="B57" s="90" t="s">
        <v>929</v>
      </c>
      <c r="C57" s="91" t="s">
        <v>930</v>
      </c>
      <c r="D57" s="52" t="s">
        <v>931</v>
      </c>
      <c r="E57" s="35"/>
      <c r="F57" s="21" t="s">
        <v>104</v>
      </c>
      <c r="G57" s="57">
        <v>1</v>
      </c>
      <c r="H57" s="53">
        <v>40270</v>
      </c>
      <c r="I57" s="60">
        <v>24358.97</v>
      </c>
      <c r="J57" s="60">
        <v>2435.9</v>
      </c>
      <c r="K57" s="22" t="s">
        <v>1140</v>
      </c>
      <c r="L57" s="22">
        <v>50</v>
      </c>
      <c r="M57" s="39"/>
      <c r="N57" s="38"/>
      <c r="O57" s="29"/>
    </row>
    <row r="58" spans="1:15" s="2" customFormat="1" ht="28.15" customHeight="1" x14ac:dyDescent="0.15">
      <c r="A58" s="18">
        <v>52</v>
      </c>
      <c r="B58" s="90" t="s">
        <v>932</v>
      </c>
      <c r="C58" s="91" t="s">
        <v>933</v>
      </c>
      <c r="D58" s="52" t="s">
        <v>934</v>
      </c>
      <c r="E58" s="35"/>
      <c r="F58" s="21" t="s">
        <v>104</v>
      </c>
      <c r="G58" s="57">
        <v>1</v>
      </c>
      <c r="H58" s="53">
        <v>42800</v>
      </c>
      <c r="I58" s="60">
        <v>15772.65</v>
      </c>
      <c r="J58" s="60">
        <v>1577.27</v>
      </c>
      <c r="K58" s="22" t="s">
        <v>1140</v>
      </c>
      <c r="L58" s="22">
        <v>20</v>
      </c>
      <c r="M58" s="39"/>
      <c r="N58" s="38"/>
      <c r="O58" s="29"/>
    </row>
    <row r="59" spans="1:15" s="2" customFormat="1" ht="28.15" customHeight="1" x14ac:dyDescent="0.15">
      <c r="A59" s="18">
        <v>53</v>
      </c>
      <c r="B59" s="90" t="s">
        <v>935</v>
      </c>
      <c r="C59" s="91" t="s">
        <v>936</v>
      </c>
      <c r="D59" s="52" t="s">
        <v>937</v>
      </c>
      <c r="E59" s="35"/>
      <c r="F59" s="21" t="s">
        <v>104</v>
      </c>
      <c r="G59" s="57">
        <v>1</v>
      </c>
      <c r="H59" s="53">
        <v>42258</v>
      </c>
      <c r="I59" s="60">
        <v>147863.24</v>
      </c>
      <c r="J59" s="60">
        <v>14786.32</v>
      </c>
      <c r="K59" s="22" t="s">
        <v>1140</v>
      </c>
      <c r="L59" s="22">
        <v>30</v>
      </c>
      <c r="M59" s="39"/>
      <c r="N59" s="38"/>
      <c r="O59" s="29"/>
    </row>
    <row r="60" spans="1:15" s="2" customFormat="1" ht="28.15" customHeight="1" x14ac:dyDescent="0.15">
      <c r="A60" s="18">
        <v>54</v>
      </c>
      <c r="B60" s="90" t="s">
        <v>938</v>
      </c>
      <c r="C60" s="91" t="s">
        <v>939</v>
      </c>
      <c r="D60" s="52" t="s">
        <v>940</v>
      </c>
      <c r="E60" s="35"/>
      <c r="F60" s="21" t="s">
        <v>104</v>
      </c>
      <c r="G60" s="57">
        <v>1</v>
      </c>
      <c r="H60" s="53">
        <v>39295</v>
      </c>
      <c r="I60" s="60">
        <v>19320</v>
      </c>
      <c r="J60" s="60">
        <v>1932</v>
      </c>
      <c r="K60" s="22" t="s">
        <v>1140</v>
      </c>
      <c r="L60" s="22">
        <v>30</v>
      </c>
      <c r="M60" s="39"/>
      <c r="N60" s="38"/>
      <c r="O60" s="29"/>
    </row>
    <row r="61" spans="1:15" s="2" customFormat="1" ht="31.9" customHeight="1" x14ac:dyDescent="0.15">
      <c r="A61" s="18">
        <v>55</v>
      </c>
      <c r="B61" s="58" t="s">
        <v>941</v>
      </c>
      <c r="C61" s="59" t="s">
        <v>942</v>
      </c>
      <c r="D61" s="52" t="s">
        <v>832</v>
      </c>
      <c r="E61" s="35"/>
      <c r="F61" s="21" t="s">
        <v>104</v>
      </c>
      <c r="G61" s="57">
        <v>1</v>
      </c>
      <c r="H61" s="53">
        <v>35065</v>
      </c>
      <c r="I61" s="60">
        <v>159641.944686</v>
      </c>
      <c r="J61" s="60">
        <v>15964.194468600001</v>
      </c>
      <c r="K61" s="22" t="s">
        <v>41</v>
      </c>
      <c r="L61" s="22">
        <v>500</v>
      </c>
      <c r="M61" s="39"/>
      <c r="N61" s="38"/>
      <c r="O61" s="29" t="s">
        <v>943</v>
      </c>
    </row>
    <row r="62" spans="1:15" s="2" customFormat="1" ht="31.9" customHeight="1" x14ac:dyDescent="0.15">
      <c r="A62" s="18">
        <v>56</v>
      </c>
      <c r="B62" s="58" t="s">
        <v>941</v>
      </c>
      <c r="C62" s="59" t="s">
        <v>944</v>
      </c>
      <c r="D62" s="52" t="s">
        <v>832</v>
      </c>
      <c r="E62" s="35"/>
      <c r="F62" s="21" t="s">
        <v>104</v>
      </c>
      <c r="G62" s="57">
        <v>1</v>
      </c>
      <c r="H62" s="53">
        <v>35065</v>
      </c>
      <c r="I62" s="60">
        <v>248331.913956</v>
      </c>
      <c r="J62" s="60">
        <v>24833.191395599999</v>
      </c>
      <c r="K62" s="22" t="s">
        <v>41</v>
      </c>
      <c r="L62" s="22">
        <v>500</v>
      </c>
      <c r="M62" s="39"/>
      <c r="N62" s="38"/>
      <c r="O62" s="29" t="s">
        <v>943</v>
      </c>
    </row>
    <row r="63" spans="1:15" s="2" customFormat="1" ht="34.15" customHeight="1" x14ac:dyDescent="0.15">
      <c r="A63" s="18">
        <v>57</v>
      </c>
      <c r="B63" s="58" t="s">
        <v>945</v>
      </c>
      <c r="C63" s="59" t="s">
        <v>946</v>
      </c>
      <c r="D63" s="52" t="s">
        <v>832</v>
      </c>
      <c r="E63" s="35"/>
      <c r="F63" s="21" t="s">
        <v>104</v>
      </c>
      <c r="G63" s="57">
        <v>1</v>
      </c>
      <c r="H63" s="53">
        <v>35065</v>
      </c>
      <c r="I63" s="60">
        <v>158476.98199199999</v>
      </c>
      <c r="J63" s="60">
        <v>15847.6981992</v>
      </c>
      <c r="K63" s="22" t="s">
        <v>41</v>
      </c>
      <c r="L63" s="22">
        <v>500</v>
      </c>
      <c r="M63" s="39"/>
      <c r="N63" s="38"/>
      <c r="O63" s="29" t="s">
        <v>943</v>
      </c>
    </row>
    <row r="64" spans="1:15" s="2" customFormat="1" ht="34.15" customHeight="1" x14ac:dyDescent="0.15">
      <c r="A64" s="18">
        <v>58</v>
      </c>
      <c r="B64" s="58" t="s">
        <v>945</v>
      </c>
      <c r="C64" s="59" t="s">
        <v>947</v>
      </c>
      <c r="D64" s="52" t="s">
        <v>832</v>
      </c>
      <c r="E64" s="35"/>
      <c r="F64" s="21" t="s">
        <v>104</v>
      </c>
      <c r="G64" s="57">
        <v>1</v>
      </c>
      <c r="H64" s="53">
        <v>35065</v>
      </c>
      <c r="I64" s="60">
        <v>159420.297361</v>
      </c>
      <c r="J64" s="60">
        <v>15942.029736099999</v>
      </c>
      <c r="K64" s="22" t="s">
        <v>41</v>
      </c>
      <c r="L64" s="22">
        <v>500</v>
      </c>
      <c r="M64" s="39"/>
      <c r="N64" s="38"/>
      <c r="O64" s="29" t="s">
        <v>943</v>
      </c>
    </row>
    <row r="65" spans="1:15" s="2" customFormat="1" ht="28.15" customHeight="1" x14ac:dyDescent="0.15">
      <c r="A65" s="18">
        <v>59</v>
      </c>
      <c r="B65" s="58" t="s">
        <v>948</v>
      </c>
      <c r="C65" s="59" t="s">
        <v>949</v>
      </c>
      <c r="D65" s="62"/>
      <c r="E65" s="35" t="s">
        <v>950</v>
      </c>
      <c r="F65" s="21" t="s">
        <v>104</v>
      </c>
      <c r="G65" s="57">
        <v>1</v>
      </c>
      <c r="H65" s="53"/>
      <c r="I65" s="60">
        <v>250427.36</v>
      </c>
      <c r="J65" s="60">
        <v>37564.1</v>
      </c>
      <c r="K65" s="22" t="s">
        <v>774</v>
      </c>
      <c r="L65" s="22"/>
      <c r="M65" s="39"/>
      <c r="N65" s="38"/>
      <c r="O65" s="29"/>
    </row>
    <row r="66" spans="1:15" s="2" customFormat="1" ht="28.15" customHeight="1" x14ac:dyDescent="0.15">
      <c r="A66" s="18">
        <v>60</v>
      </c>
      <c r="B66" s="58" t="s">
        <v>951</v>
      </c>
      <c r="C66" s="59" t="s">
        <v>952</v>
      </c>
      <c r="D66" s="52" t="s">
        <v>953</v>
      </c>
      <c r="E66" s="35" t="s">
        <v>954</v>
      </c>
      <c r="F66" s="21" t="s">
        <v>104</v>
      </c>
      <c r="G66" s="57">
        <v>1</v>
      </c>
      <c r="H66" s="53">
        <v>38107</v>
      </c>
      <c r="I66" s="60">
        <v>164623</v>
      </c>
      <c r="J66" s="60">
        <v>16462.3</v>
      </c>
      <c r="K66" s="22" t="s">
        <v>41</v>
      </c>
      <c r="L66" s="22">
        <v>700</v>
      </c>
      <c r="M66" s="39"/>
      <c r="N66" s="38"/>
      <c r="O66" s="29"/>
    </row>
    <row r="67" spans="1:15" s="2" customFormat="1" ht="28.15" customHeight="1" x14ac:dyDescent="0.15">
      <c r="A67" s="18">
        <v>61</v>
      </c>
      <c r="B67" s="58" t="s">
        <v>955</v>
      </c>
      <c r="C67" s="59" t="s">
        <v>956</v>
      </c>
      <c r="D67" s="52" t="s">
        <v>953</v>
      </c>
      <c r="E67" s="35" t="s">
        <v>954</v>
      </c>
      <c r="F67" s="21" t="s">
        <v>104</v>
      </c>
      <c r="G67" s="57">
        <v>1</v>
      </c>
      <c r="H67" s="53">
        <v>35065</v>
      </c>
      <c r="I67" s="60">
        <v>161452</v>
      </c>
      <c r="J67" s="60">
        <v>16145.2</v>
      </c>
      <c r="K67" s="22" t="s">
        <v>41</v>
      </c>
      <c r="L67" s="22">
        <v>700</v>
      </c>
      <c r="M67" s="39"/>
      <c r="N67" s="38"/>
      <c r="O67" s="29"/>
    </row>
    <row r="68" spans="1:15" s="2" customFormat="1" ht="28.15" customHeight="1" x14ac:dyDescent="0.15">
      <c r="A68" s="18">
        <v>62</v>
      </c>
      <c r="B68" s="58" t="s">
        <v>957</v>
      </c>
      <c r="C68" s="59" t="s">
        <v>958</v>
      </c>
      <c r="D68" s="52" t="s">
        <v>959</v>
      </c>
      <c r="E68" s="35" t="s">
        <v>954</v>
      </c>
      <c r="F68" s="21" t="s">
        <v>104</v>
      </c>
      <c r="G68" s="57">
        <v>1</v>
      </c>
      <c r="H68" s="53">
        <v>35065</v>
      </c>
      <c r="I68" s="60">
        <v>47030.94</v>
      </c>
      <c r="J68" s="60">
        <v>4703.09</v>
      </c>
      <c r="K68" s="22" t="s">
        <v>41</v>
      </c>
      <c r="L68" s="22">
        <v>500</v>
      </c>
      <c r="M68" s="39"/>
      <c r="N68" s="38"/>
      <c r="O68" s="29"/>
    </row>
    <row r="69" spans="1:15" s="2" customFormat="1" ht="28.15" customHeight="1" x14ac:dyDescent="0.15">
      <c r="A69" s="18">
        <v>63</v>
      </c>
      <c r="B69" s="58" t="s">
        <v>960</v>
      </c>
      <c r="C69" s="59" t="s">
        <v>961</v>
      </c>
      <c r="D69" s="52" t="s">
        <v>962</v>
      </c>
      <c r="E69" s="35" t="s">
        <v>954</v>
      </c>
      <c r="F69" s="21" t="s">
        <v>104</v>
      </c>
      <c r="G69" s="57">
        <v>1</v>
      </c>
      <c r="H69" s="53">
        <v>35065</v>
      </c>
      <c r="I69" s="60">
        <v>51306.48</v>
      </c>
      <c r="J69" s="60">
        <v>5130.6499999999996</v>
      </c>
      <c r="K69" s="22" t="s">
        <v>41</v>
      </c>
      <c r="L69" s="22">
        <v>500</v>
      </c>
      <c r="M69" s="39"/>
      <c r="N69" s="38"/>
      <c r="O69" s="29"/>
    </row>
    <row r="70" spans="1:15" s="2" customFormat="1" ht="28.15" customHeight="1" x14ac:dyDescent="0.15">
      <c r="A70" s="18">
        <v>64</v>
      </c>
      <c r="B70" s="58" t="s">
        <v>963</v>
      </c>
      <c r="C70" s="59" t="s">
        <v>964</v>
      </c>
      <c r="D70" s="52" t="s">
        <v>965</v>
      </c>
      <c r="E70" s="35" t="s">
        <v>954</v>
      </c>
      <c r="F70" s="21" t="s">
        <v>104</v>
      </c>
      <c r="G70" s="57">
        <v>1</v>
      </c>
      <c r="H70" s="53">
        <v>35065</v>
      </c>
      <c r="I70" s="60">
        <v>87005.759999999995</v>
      </c>
      <c r="J70" s="60">
        <v>8700.58</v>
      </c>
      <c r="K70" s="22" t="s">
        <v>41</v>
      </c>
      <c r="L70" s="22">
        <v>700</v>
      </c>
      <c r="M70" s="39"/>
      <c r="N70" s="38"/>
      <c r="O70" s="29"/>
    </row>
    <row r="71" spans="1:15" s="2" customFormat="1" ht="28.15" customHeight="1" x14ac:dyDescent="0.15">
      <c r="A71" s="18">
        <v>65</v>
      </c>
      <c r="B71" s="58" t="s">
        <v>966</v>
      </c>
      <c r="C71" s="59" t="s">
        <v>967</v>
      </c>
      <c r="D71" s="52" t="s">
        <v>968</v>
      </c>
      <c r="E71" s="35" t="s">
        <v>954</v>
      </c>
      <c r="F71" s="21" t="s">
        <v>104</v>
      </c>
      <c r="G71" s="57">
        <v>1</v>
      </c>
      <c r="H71" s="53">
        <v>38107</v>
      </c>
      <c r="I71" s="60">
        <v>216157.47</v>
      </c>
      <c r="J71" s="60">
        <v>21615.75</v>
      </c>
      <c r="K71" s="22" t="s">
        <v>41</v>
      </c>
      <c r="L71" s="22">
        <v>10</v>
      </c>
      <c r="M71" s="39"/>
      <c r="N71" s="38"/>
      <c r="O71" s="29"/>
    </row>
    <row r="72" spans="1:15" s="2" customFormat="1" ht="28.15" customHeight="1" x14ac:dyDescent="0.15">
      <c r="A72" s="18">
        <v>66</v>
      </c>
      <c r="B72" s="58" t="s">
        <v>969</v>
      </c>
      <c r="C72" s="59" t="s">
        <v>970</v>
      </c>
      <c r="D72" s="52" t="s">
        <v>968</v>
      </c>
      <c r="E72" s="35" t="s">
        <v>954</v>
      </c>
      <c r="F72" s="21" t="s">
        <v>104</v>
      </c>
      <c r="G72" s="57">
        <v>1</v>
      </c>
      <c r="H72" s="53">
        <v>38107</v>
      </c>
      <c r="I72" s="60">
        <v>216157.47</v>
      </c>
      <c r="J72" s="60">
        <v>21615.75</v>
      </c>
      <c r="K72" s="22" t="s">
        <v>41</v>
      </c>
      <c r="L72" s="22">
        <v>10</v>
      </c>
      <c r="M72" s="39"/>
      <c r="N72" s="38"/>
      <c r="O72" s="29"/>
    </row>
    <row r="73" spans="1:15" s="2" customFormat="1" ht="28.15" customHeight="1" x14ac:dyDescent="0.15">
      <c r="A73" s="18">
        <v>67</v>
      </c>
      <c r="B73" s="58" t="s">
        <v>971</v>
      </c>
      <c r="C73" s="59" t="s">
        <v>972</v>
      </c>
      <c r="D73" s="52" t="s">
        <v>973</v>
      </c>
      <c r="E73" s="35" t="s">
        <v>954</v>
      </c>
      <c r="F73" s="21" t="s">
        <v>104</v>
      </c>
      <c r="G73" s="57">
        <v>1</v>
      </c>
      <c r="H73" s="53">
        <v>38107</v>
      </c>
      <c r="I73" s="60">
        <v>78875.95</v>
      </c>
      <c r="J73" s="60">
        <v>7887.6</v>
      </c>
      <c r="K73" s="22" t="s">
        <v>41</v>
      </c>
      <c r="L73" s="22">
        <v>700</v>
      </c>
      <c r="M73" s="39"/>
      <c r="N73" s="38"/>
      <c r="O73" s="29"/>
    </row>
    <row r="74" spans="1:15" s="2" customFormat="1" ht="28.15" customHeight="1" x14ac:dyDescent="0.15">
      <c r="A74" s="18">
        <v>68</v>
      </c>
      <c r="B74" s="58" t="s">
        <v>974</v>
      </c>
      <c r="C74" s="59" t="s">
        <v>975</v>
      </c>
      <c r="D74" s="52" t="s">
        <v>976</v>
      </c>
      <c r="E74" s="35" t="s">
        <v>954</v>
      </c>
      <c r="F74" s="21" t="s">
        <v>104</v>
      </c>
      <c r="G74" s="57">
        <v>1</v>
      </c>
      <c r="H74" s="53">
        <v>35065</v>
      </c>
      <c r="I74" s="60">
        <v>53016.69</v>
      </c>
      <c r="J74" s="60">
        <v>5301.67</v>
      </c>
      <c r="K74" s="22" t="s">
        <v>41</v>
      </c>
      <c r="L74" s="22">
        <v>500</v>
      </c>
      <c r="M74" s="39"/>
      <c r="N74" s="38"/>
      <c r="O74" s="29"/>
    </row>
    <row r="75" spans="1:15" s="2" customFormat="1" ht="28.15" customHeight="1" x14ac:dyDescent="0.15">
      <c r="A75" s="18">
        <v>69</v>
      </c>
      <c r="B75" s="58" t="s">
        <v>977</v>
      </c>
      <c r="C75" s="59" t="s">
        <v>978</v>
      </c>
      <c r="D75" s="52" t="s">
        <v>976</v>
      </c>
      <c r="E75" s="35" t="s">
        <v>954</v>
      </c>
      <c r="F75" s="21" t="s">
        <v>104</v>
      </c>
      <c r="G75" s="57">
        <v>1</v>
      </c>
      <c r="H75" s="53">
        <v>35065</v>
      </c>
      <c r="I75" s="60">
        <v>53016.69</v>
      </c>
      <c r="J75" s="60">
        <v>5301.67</v>
      </c>
      <c r="K75" s="22" t="s">
        <v>41</v>
      </c>
      <c r="L75" s="22">
        <v>500</v>
      </c>
      <c r="M75" s="39"/>
      <c r="N75" s="38"/>
      <c r="O75" s="29"/>
    </row>
    <row r="76" spans="1:15" s="2" customFormat="1" ht="28.15" customHeight="1" x14ac:dyDescent="0.15">
      <c r="A76" s="18">
        <v>70</v>
      </c>
      <c r="B76" s="58" t="s">
        <v>979</v>
      </c>
      <c r="C76" s="59" t="s">
        <v>980</v>
      </c>
      <c r="D76" s="52" t="s">
        <v>981</v>
      </c>
      <c r="E76" s="35" t="s">
        <v>954</v>
      </c>
      <c r="F76" s="21" t="s">
        <v>104</v>
      </c>
      <c r="G76" s="57">
        <v>1</v>
      </c>
      <c r="H76" s="53">
        <v>38107</v>
      </c>
      <c r="I76" s="60">
        <v>46175.82</v>
      </c>
      <c r="J76" s="60">
        <v>4617.58</v>
      </c>
      <c r="K76" s="22" t="s">
        <v>41</v>
      </c>
      <c r="L76" s="22">
        <v>500</v>
      </c>
      <c r="M76" s="39"/>
      <c r="N76" s="38"/>
      <c r="O76" s="29"/>
    </row>
    <row r="77" spans="1:15" s="2" customFormat="1" ht="28.15" customHeight="1" x14ac:dyDescent="0.15">
      <c r="A77" s="18">
        <v>71</v>
      </c>
      <c r="B77" s="58" t="s">
        <v>982</v>
      </c>
      <c r="C77" s="59" t="s">
        <v>983</v>
      </c>
      <c r="D77" s="52" t="s">
        <v>984</v>
      </c>
      <c r="E77" s="35" t="s">
        <v>954</v>
      </c>
      <c r="F77" s="21" t="s">
        <v>104</v>
      </c>
      <c r="G77" s="57">
        <v>1</v>
      </c>
      <c r="H77" s="53">
        <v>38107</v>
      </c>
      <c r="I77" s="60">
        <v>94916.96</v>
      </c>
      <c r="J77" s="60">
        <v>9491.7000000000007</v>
      </c>
      <c r="K77" s="22" t="s">
        <v>41</v>
      </c>
      <c r="L77" s="22">
        <v>700</v>
      </c>
      <c r="M77" s="39"/>
      <c r="N77" s="38"/>
      <c r="O77" s="29"/>
    </row>
    <row r="78" spans="1:15" s="2" customFormat="1" ht="28.15" customHeight="1" x14ac:dyDescent="0.15">
      <c r="A78" s="18">
        <v>72</v>
      </c>
      <c r="B78" s="58" t="s">
        <v>985</v>
      </c>
      <c r="C78" s="59" t="s">
        <v>986</v>
      </c>
      <c r="D78" s="52" t="s">
        <v>965</v>
      </c>
      <c r="E78" s="35" t="s">
        <v>954</v>
      </c>
      <c r="F78" s="21" t="s">
        <v>104</v>
      </c>
      <c r="G78" s="57">
        <v>1</v>
      </c>
      <c r="H78" s="53">
        <v>35065</v>
      </c>
      <c r="I78" s="60">
        <v>87005.759999999995</v>
      </c>
      <c r="J78" s="60">
        <v>8700.58</v>
      </c>
      <c r="K78" s="22" t="s">
        <v>41</v>
      </c>
      <c r="L78" s="22">
        <v>700</v>
      </c>
      <c r="M78" s="39"/>
      <c r="N78" s="38"/>
      <c r="O78" s="29"/>
    </row>
    <row r="79" spans="1:15" s="2" customFormat="1" ht="28.15" customHeight="1" x14ac:dyDescent="0.15">
      <c r="A79" s="18">
        <v>73</v>
      </c>
      <c r="B79" s="58" t="s">
        <v>987</v>
      </c>
      <c r="C79" s="59" t="s">
        <v>988</v>
      </c>
      <c r="D79" s="52" t="s">
        <v>965</v>
      </c>
      <c r="E79" s="35" t="s">
        <v>954</v>
      </c>
      <c r="F79" s="21" t="s">
        <v>104</v>
      </c>
      <c r="G79" s="57">
        <v>1</v>
      </c>
      <c r="H79" s="53">
        <v>35065</v>
      </c>
      <c r="I79" s="60">
        <v>87005.759999999995</v>
      </c>
      <c r="J79" s="60">
        <v>8700.58</v>
      </c>
      <c r="K79" s="22" t="s">
        <v>41</v>
      </c>
      <c r="L79" s="22">
        <v>700</v>
      </c>
      <c r="M79" s="39"/>
      <c r="N79" s="38"/>
      <c r="O79" s="29"/>
    </row>
    <row r="80" spans="1:15" s="2" customFormat="1" ht="28.15" customHeight="1" x14ac:dyDescent="0.15">
      <c r="A80" s="18">
        <v>74</v>
      </c>
      <c r="B80" s="58" t="s">
        <v>989</v>
      </c>
      <c r="C80" s="59" t="s">
        <v>990</v>
      </c>
      <c r="D80" s="52" t="s">
        <v>965</v>
      </c>
      <c r="E80" s="35" t="s">
        <v>954</v>
      </c>
      <c r="F80" s="21" t="s">
        <v>104</v>
      </c>
      <c r="G80" s="57">
        <v>1</v>
      </c>
      <c r="H80" s="53">
        <v>35065</v>
      </c>
      <c r="I80" s="60">
        <v>87005.759999999995</v>
      </c>
      <c r="J80" s="60">
        <v>8700.58</v>
      </c>
      <c r="K80" s="22" t="s">
        <v>41</v>
      </c>
      <c r="L80" s="22">
        <v>700</v>
      </c>
      <c r="M80" s="39"/>
      <c r="N80" s="38"/>
      <c r="O80" s="29"/>
    </row>
    <row r="81" spans="1:15" s="2" customFormat="1" ht="28.15" customHeight="1" x14ac:dyDescent="0.15">
      <c r="A81" s="18">
        <v>75</v>
      </c>
      <c r="B81" s="58" t="s">
        <v>991</v>
      </c>
      <c r="C81" s="59" t="s">
        <v>992</v>
      </c>
      <c r="D81" s="52" t="s">
        <v>965</v>
      </c>
      <c r="E81" s="35" t="s">
        <v>954</v>
      </c>
      <c r="F81" s="21" t="s">
        <v>104</v>
      </c>
      <c r="G81" s="57">
        <v>1</v>
      </c>
      <c r="H81" s="53">
        <v>35065</v>
      </c>
      <c r="I81" s="60">
        <v>87005.759999999995</v>
      </c>
      <c r="J81" s="60">
        <v>8700.58</v>
      </c>
      <c r="K81" s="22" t="s">
        <v>41</v>
      </c>
      <c r="L81" s="22">
        <v>700</v>
      </c>
      <c r="M81" s="39"/>
      <c r="N81" s="38"/>
      <c r="O81" s="29"/>
    </row>
    <row r="82" spans="1:15" s="2" customFormat="1" ht="28.15" customHeight="1" x14ac:dyDescent="0.15">
      <c r="A82" s="18">
        <v>76</v>
      </c>
      <c r="B82" s="58" t="s">
        <v>993</v>
      </c>
      <c r="C82" s="59" t="s">
        <v>994</v>
      </c>
      <c r="D82" s="52" t="s">
        <v>965</v>
      </c>
      <c r="E82" s="35" t="s">
        <v>954</v>
      </c>
      <c r="F82" s="21" t="s">
        <v>104</v>
      </c>
      <c r="G82" s="57">
        <v>1</v>
      </c>
      <c r="H82" s="53">
        <v>35065</v>
      </c>
      <c r="I82" s="60">
        <v>87005.759999999995</v>
      </c>
      <c r="J82" s="60">
        <v>8700.58</v>
      </c>
      <c r="K82" s="22" t="s">
        <v>41</v>
      </c>
      <c r="L82" s="22">
        <v>700</v>
      </c>
      <c r="M82" s="39"/>
      <c r="N82" s="38"/>
      <c r="O82" s="29"/>
    </row>
    <row r="83" spans="1:15" s="2" customFormat="1" ht="28.15" customHeight="1" x14ac:dyDescent="0.15">
      <c r="A83" s="18">
        <v>77</v>
      </c>
      <c r="B83" s="58" t="s">
        <v>995</v>
      </c>
      <c r="C83" s="59" t="s">
        <v>996</v>
      </c>
      <c r="D83" s="52" t="s">
        <v>953</v>
      </c>
      <c r="E83" s="35" t="s">
        <v>954</v>
      </c>
      <c r="F83" s="21" t="s">
        <v>104</v>
      </c>
      <c r="G83" s="57">
        <v>1</v>
      </c>
      <c r="H83" s="53">
        <v>38107</v>
      </c>
      <c r="I83" s="60">
        <v>208782.2</v>
      </c>
      <c r="J83" s="60">
        <v>20878.22</v>
      </c>
      <c r="K83" s="22" t="s">
        <v>41</v>
      </c>
      <c r="L83" s="22">
        <v>700</v>
      </c>
      <c r="M83" s="39"/>
      <c r="N83" s="38"/>
      <c r="O83" s="29"/>
    </row>
    <row r="84" spans="1:15" s="2" customFormat="1" ht="28.15" customHeight="1" x14ac:dyDescent="0.15">
      <c r="A84" s="18">
        <v>78</v>
      </c>
      <c r="B84" s="58" t="s">
        <v>997</v>
      </c>
      <c r="C84" s="59" t="s">
        <v>998</v>
      </c>
      <c r="D84" s="52" t="s">
        <v>953</v>
      </c>
      <c r="E84" s="35" t="s">
        <v>954</v>
      </c>
      <c r="F84" s="21" t="s">
        <v>104</v>
      </c>
      <c r="G84" s="57">
        <v>1</v>
      </c>
      <c r="H84" s="53">
        <v>38107</v>
      </c>
      <c r="I84" s="60">
        <v>208782.2</v>
      </c>
      <c r="J84" s="60">
        <v>20878.22</v>
      </c>
      <c r="K84" s="22" t="s">
        <v>41</v>
      </c>
      <c r="L84" s="22">
        <v>700</v>
      </c>
      <c r="M84" s="39"/>
      <c r="N84" s="38"/>
      <c r="O84" s="29"/>
    </row>
    <row r="85" spans="1:15" s="2" customFormat="1" ht="28.15" customHeight="1" x14ac:dyDescent="0.15">
      <c r="A85" s="18">
        <v>79</v>
      </c>
      <c r="B85" s="58" t="s">
        <v>999</v>
      </c>
      <c r="C85" s="59" t="s">
        <v>1000</v>
      </c>
      <c r="D85" s="52" t="s">
        <v>953</v>
      </c>
      <c r="E85" s="35" t="s">
        <v>954</v>
      </c>
      <c r="F85" s="21" t="s">
        <v>104</v>
      </c>
      <c r="G85" s="57">
        <v>1</v>
      </c>
      <c r="H85" s="53">
        <v>38107</v>
      </c>
      <c r="I85" s="60">
        <v>208782.2</v>
      </c>
      <c r="J85" s="60">
        <v>20878.22</v>
      </c>
      <c r="K85" s="22" t="s">
        <v>41</v>
      </c>
      <c r="L85" s="22">
        <v>700</v>
      </c>
      <c r="M85" s="39"/>
      <c r="N85" s="38"/>
      <c r="O85" s="29"/>
    </row>
    <row r="86" spans="1:15" s="2" customFormat="1" ht="28.15" customHeight="1" x14ac:dyDescent="0.15">
      <c r="A86" s="18">
        <v>80</v>
      </c>
      <c r="B86" s="58" t="s">
        <v>1001</v>
      </c>
      <c r="C86" s="59" t="s">
        <v>1002</v>
      </c>
      <c r="D86" s="52" t="s">
        <v>965</v>
      </c>
      <c r="E86" s="35" t="s">
        <v>954</v>
      </c>
      <c r="F86" s="21" t="s">
        <v>104</v>
      </c>
      <c r="G86" s="57">
        <v>1</v>
      </c>
      <c r="H86" s="53">
        <v>35065</v>
      </c>
      <c r="I86" s="60">
        <v>87005.759999999995</v>
      </c>
      <c r="J86" s="60">
        <v>8700.58</v>
      </c>
      <c r="K86" s="22" t="s">
        <v>41</v>
      </c>
      <c r="L86" s="22">
        <v>700</v>
      </c>
      <c r="M86" s="39"/>
      <c r="N86" s="38"/>
      <c r="O86" s="29"/>
    </row>
    <row r="87" spans="1:15" s="2" customFormat="1" ht="28.15" customHeight="1" x14ac:dyDescent="0.15">
      <c r="A87" s="18">
        <v>81</v>
      </c>
      <c r="B87" s="58" t="s">
        <v>1003</v>
      </c>
      <c r="C87" s="59" t="s">
        <v>1004</v>
      </c>
      <c r="D87" s="52" t="s">
        <v>965</v>
      </c>
      <c r="E87" s="35" t="s">
        <v>954</v>
      </c>
      <c r="F87" s="21" t="s">
        <v>104</v>
      </c>
      <c r="G87" s="57">
        <v>1</v>
      </c>
      <c r="H87" s="53">
        <v>35065</v>
      </c>
      <c r="I87" s="60">
        <v>87005.759999999995</v>
      </c>
      <c r="J87" s="60">
        <v>8700.58</v>
      </c>
      <c r="K87" s="22" t="s">
        <v>41</v>
      </c>
      <c r="L87" s="22">
        <v>700</v>
      </c>
      <c r="M87" s="39"/>
      <c r="N87" s="38"/>
      <c r="O87" s="29"/>
    </row>
    <row r="88" spans="1:15" s="2" customFormat="1" ht="28.15" customHeight="1" x14ac:dyDescent="0.15">
      <c r="A88" s="18">
        <v>82</v>
      </c>
      <c r="B88" s="58" t="s">
        <v>1005</v>
      </c>
      <c r="C88" s="59" t="s">
        <v>1006</v>
      </c>
      <c r="D88" s="52" t="s">
        <v>953</v>
      </c>
      <c r="E88" s="35" t="s">
        <v>954</v>
      </c>
      <c r="F88" s="21" t="s">
        <v>104</v>
      </c>
      <c r="G88" s="57">
        <v>1</v>
      </c>
      <c r="H88" s="53">
        <v>38107</v>
      </c>
      <c r="I88" s="60">
        <v>208782.2</v>
      </c>
      <c r="J88" s="60">
        <v>20878.22</v>
      </c>
      <c r="K88" s="22" t="s">
        <v>41</v>
      </c>
      <c r="L88" s="22">
        <v>700</v>
      </c>
      <c r="M88" s="39"/>
      <c r="N88" s="38"/>
      <c r="O88" s="29"/>
    </row>
    <row r="89" spans="1:15" s="2" customFormat="1" ht="28.15" customHeight="1" x14ac:dyDescent="0.15">
      <c r="A89" s="18">
        <v>83</v>
      </c>
      <c r="B89" s="58" t="s">
        <v>1007</v>
      </c>
      <c r="C89" s="59" t="s">
        <v>1008</v>
      </c>
      <c r="D89" s="52" t="s">
        <v>953</v>
      </c>
      <c r="E89" s="35" t="s">
        <v>954</v>
      </c>
      <c r="F89" s="21" t="s">
        <v>104</v>
      </c>
      <c r="G89" s="57">
        <v>1</v>
      </c>
      <c r="H89" s="53">
        <v>38107</v>
      </c>
      <c r="I89" s="60">
        <v>208782.2</v>
      </c>
      <c r="J89" s="60">
        <v>20878.22</v>
      </c>
      <c r="K89" s="22" t="s">
        <v>41</v>
      </c>
      <c r="L89" s="22">
        <v>700</v>
      </c>
      <c r="M89" s="39"/>
      <c r="N89" s="38"/>
      <c r="O89" s="29"/>
    </row>
    <row r="90" spans="1:15" s="2" customFormat="1" ht="28.15" customHeight="1" x14ac:dyDescent="0.15">
      <c r="A90" s="18">
        <v>84</v>
      </c>
      <c r="B90" s="58" t="s">
        <v>1009</v>
      </c>
      <c r="C90" s="59" t="s">
        <v>1010</v>
      </c>
      <c r="D90" s="52" t="s">
        <v>1011</v>
      </c>
      <c r="E90" s="35" t="s">
        <v>954</v>
      </c>
      <c r="F90" s="21" t="s">
        <v>104</v>
      </c>
      <c r="G90" s="57">
        <v>1</v>
      </c>
      <c r="H90" s="53">
        <v>35065</v>
      </c>
      <c r="I90" s="60">
        <v>87005.759999999995</v>
      </c>
      <c r="J90" s="60">
        <v>8700.58</v>
      </c>
      <c r="K90" s="22" t="s">
        <v>41</v>
      </c>
      <c r="L90" s="22">
        <v>700</v>
      </c>
      <c r="M90" s="39"/>
      <c r="N90" s="38"/>
      <c r="O90" s="29"/>
    </row>
    <row r="91" spans="1:15" s="2" customFormat="1" ht="28.15" customHeight="1" x14ac:dyDescent="0.15">
      <c r="A91" s="18">
        <v>85</v>
      </c>
      <c r="B91" s="58" t="s">
        <v>1012</v>
      </c>
      <c r="C91" s="59" t="s">
        <v>1013</v>
      </c>
      <c r="D91" s="52" t="s">
        <v>1014</v>
      </c>
      <c r="E91" s="35" t="s">
        <v>1015</v>
      </c>
      <c r="F91" s="21" t="s">
        <v>104</v>
      </c>
      <c r="G91" s="57">
        <v>1</v>
      </c>
      <c r="H91" s="53">
        <v>38107</v>
      </c>
      <c r="I91" s="60">
        <v>95000</v>
      </c>
      <c r="J91" s="60">
        <v>9500</v>
      </c>
      <c r="K91" s="22" t="s">
        <v>41</v>
      </c>
      <c r="L91" s="22">
        <v>100</v>
      </c>
      <c r="M91" s="39"/>
      <c r="N91" s="38"/>
      <c r="O91" s="29"/>
    </row>
    <row r="92" spans="1:15" s="2" customFormat="1" ht="28.15" customHeight="1" x14ac:dyDescent="0.15">
      <c r="A92" s="18">
        <v>86</v>
      </c>
      <c r="B92" s="58" t="s">
        <v>1016</v>
      </c>
      <c r="C92" s="59" t="s">
        <v>1013</v>
      </c>
      <c r="D92" s="52" t="s">
        <v>1017</v>
      </c>
      <c r="E92" s="35" t="s">
        <v>1015</v>
      </c>
      <c r="F92" s="21" t="s">
        <v>104</v>
      </c>
      <c r="G92" s="57">
        <v>1</v>
      </c>
      <c r="H92" s="53">
        <v>38107</v>
      </c>
      <c r="I92" s="60">
        <v>92000</v>
      </c>
      <c r="J92" s="60">
        <v>9200</v>
      </c>
      <c r="K92" s="22" t="s">
        <v>41</v>
      </c>
      <c r="L92" s="22">
        <v>100</v>
      </c>
      <c r="M92" s="39"/>
      <c r="N92" s="38"/>
      <c r="O92" s="29"/>
    </row>
    <row r="93" spans="1:15" s="2" customFormat="1" ht="28.15" customHeight="1" x14ac:dyDescent="0.15">
      <c r="A93" s="18">
        <v>87</v>
      </c>
      <c r="B93" s="58" t="s">
        <v>1018</v>
      </c>
      <c r="C93" s="59" t="s">
        <v>1019</v>
      </c>
      <c r="D93" s="52" t="s">
        <v>1020</v>
      </c>
      <c r="E93" s="35" t="s">
        <v>1015</v>
      </c>
      <c r="F93" s="21" t="s">
        <v>104</v>
      </c>
      <c r="G93" s="57">
        <v>1</v>
      </c>
      <c r="H93" s="53">
        <v>38321</v>
      </c>
      <c r="I93" s="60">
        <v>1593829.98</v>
      </c>
      <c r="J93" s="60">
        <v>159383</v>
      </c>
      <c r="K93" s="22" t="s">
        <v>774</v>
      </c>
      <c r="L93" s="22">
        <v>0</v>
      </c>
      <c r="M93" s="39"/>
      <c r="N93" s="38"/>
      <c r="O93" s="29"/>
    </row>
    <row r="94" spans="1:15" s="2" customFormat="1" ht="28.15" customHeight="1" x14ac:dyDescent="0.15">
      <c r="A94" s="18">
        <v>88</v>
      </c>
      <c r="B94" s="58" t="s">
        <v>1021</v>
      </c>
      <c r="C94" s="59" t="s">
        <v>1022</v>
      </c>
      <c r="D94" s="52" t="s">
        <v>1023</v>
      </c>
      <c r="E94" s="35" t="s">
        <v>1024</v>
      </c>
      <c r="F94" s="21" t="s">
        <v>104</v>
      </c>
      <c r="G94" s="57">
        <v>1</v>
      </c>
      <c r="H94" s="53">
        <v>38107</v>
      </c>
      <c r="I94" s="60">
        <v>806319.95</v>
      </c>
      <c r="J94" s="60">
        <v>80632</v>
      </c>
      <c r="K94" s="22" t="s">
        <v>41</v>
      </c>
      <c r="L94" s="22">
        <v>30</v>
      </c>
      <c r="M94" s="39"/>
      <c r="N94" s="38"/>
      <c r="O94" s="29"/>
    </row>
    <row r="95" spans="1:15" s="2" customFormat="1" ht="28.15" customHeight="1" x14ac:dyDescent="0.15">
      <c r="A95" s="18">
        <v>89</v>
      </c>
      <c r="B95" s="58" t="s">
        <v>1025</v>
      </c>
      <c r="C95" s="59" t="s">
        <v>1026</v>
      </c>
      <c r="D95" s="52" t="s">
        <v>1027</v>
      </c>
      <c r="E95" s="35" t="s">
        <v>1028</v>
      </c>
      <c r="F95" s="21" t="s">
        <v>104</v>
      </c>
      <c r="G95" s="57">
        <v>1</v>
      </c>
      <c r="H95" s="53">
        <v>38807</v>
      </c>
      <c r="I95" s="60">
        <v>200600</v>
      </c>
      <c r="J95" s="60">
        <v>20060</v>
      </c>
      <c r="K95" s="22" t="s">
        <v>41</v>
      </c>
      <c r="L95" s="22">
        <v>200</v>
      </c>
      <c r="M95" s="39"/>
      <c r="N95" s="38"/>
      <c r="O95" s="29"/>
    </row>
    <row r="96" spans="1:15" s="2" customFormat="1" ht="28.15" customHeight="1" x14ac:dyDescent="0.15">
      <c r="A96" s="18">
        <v>90</v>
      </c>
      <c r="B96" s="58" t="s">
        <v>1029</v>
      </c>
      <c r="C96" s="59" t="s">
        <v>1030</v>
      </c>
      <c r="D96" s="52" t="s">
        <v>1031</v>
      </c>
      <c r="E96" s="35" t="s">
        <v>954</v>
      </c>
      <c r="F96" s="21" t="s">
        <v>104</v>
      </c>
      <c r="G96" s="57">
        <v>1</v>
      </c>
      <c r="H96" s="53">
        <v>42416</v>
      </c>
      <c r="I96" s="60">
        <v>85470.09</v>
      </c>
      <c r="J96" s="60">
        <v>8547.009</v>
      </c>
      <c r="K96" s="22" t="s">
        <v>41</v>
      </c>
      <c r="L96" s="22">
        <v>500</v>
      </c>
      <c r="M96" s="39"/>
      <c r="N96" s="38"/>
      <c r="O96" s="29"/>
    </row>
    <row r="97" spans="1:15" s="2" customFormat="1" ht="28.15" customHeight="1" x14ac:dyDescent="0.15">
      <c r="A97" s="18">
        <v>91</v>
      </c>
      <c r="B97" s="58" t="s">
        <v>1032</v>
      </c>
      <c r="C97" s="59" t="s">
        <v>1033</v>
      </c>
      <c r="D97" s="52" t="s">
        <v>1031</v>
      </c>
      <c r="E97" s="35" t="s">
        <v>954</v>
      </c>
      <c r="F97" s="21" t="s">
        <v>104</v>
      </c>
      <c r="G97" s="57">
        <v>1</v>
      </c>
      <c r="H97" s="53">
        <v>42416</v>
      </c>
      <c r="I97" s="60">
        <v>76923.070000000007</v>
      </c>
      <c r="J97" s="60">
        <v>7692.3069999999998</v>
      </c>
      <c r="K97" s="22" t="s">
        <v>41</v>
      </c>
      <c r="L97" s="22">
        <v>500</v>
      </c>
      <c r="M97" s="39"/>
      <c r="N97" s="38"/>
      <c r="O97" s="29"/>
    </row>
    <row r="98" spans="1:15" s="2" customFormat="1" ht="28.15" customHeight="1" x14ac:dyDescent="0.15">
      <c r="A98" s="18">
        <v>92</v>
      </c>
      <c r="B98" s="58" t="s">
        <v>1034</v>
      </c>
      <c r="C98" s="59" t="s">
        <v>1035</v>
      </c>
      <c r="D98" s="52" t="s">
        <v>1031</v>
      </c>
      <c r="E98" s="35" t="s">
        <v>954</v>
      </c>
      <c r="F98" s="21" t="s">
        <v>104</v>
      </c>
      <c r="G98" s="57">
        <v>1</v>
      </c>
      <c r="H98" s="53">
        <v>41690</v>
      </c>
      <c r="I98" s="60">
        <v>94017.09</v>
      </c>
      <c r="J98" s="60">
        <v>9401.7099999999991</v>
      </c>
      <c r="K98" s="22" t="s">
        <v>41</v>
      </c>
      <c r="L98" s="22">
        <v>500</v>
      </c>
      <c r="M98" s="39"/>
      <c r="N98" s="38"/>
      <c r="O98" s="29"/>
    </row>
    <row r="99" spans="1:15" s="2" customFormat="1" ht="28.15" customHeight="1" x14ac:dyDescent="0.15">
      <c r="A99" s="18">
        <v>93</v>
      </c>
      <c r="B99" s="58" t="s">
        <v>1036</v>
      </c>
      <c r="C99" s="59" t="s">
        <v>1037</v>
      </c>
      <c r="D99" s="52" t="s">
        <v>1031</v>
      </c>
      <c r="E99" s="35" t="s">
        <v>954</v>
      </c>
      <c r="F99" s="21" t="s">
        <v>104</v>
      </c>
      <c r="G99" s="57">
        <v>1</v>
      </c>
      <c r="H99" s="53">
        <v>42705</v>
      </c>
      <c r="I99" s="60">
        <v>94017.09</v>
      </c>
      <c r="J99" s="60">
        <v>9401.7099999999991</v>
      </c>
      <c r="K99" s="22" t="s">
        <v>41</v>
      </c>
      <c r="L99" s="22">
        <v>500</v>
      </c>
      <c r="M99" s="39"/>
      <c r="N99" s="38"/>
      <c r="O99" s="29"/>
    </row>
    <row r="100" spans="1:15" s="2" customFormat="1" ht="28.15" customHeight="1" x14ac:dyDescent="0.15">
      <c r="A100" s="18">
        <v>94</v>
      </c>
      <c r="B100" s="58" t="s">
        <v>1038</v>
      </c>
      <c r="C100" s="59" t="s">
        <v>1039</v>
      </c>
      <c r="D100" s="52" t="s">
        <v>1031</v>
      </c>
      <c r="E100" s="35" t="s">
        <v>954</v>
      </c>
      <c r="F100" s="21" t="s">
        <v>104</v>
      </c>
      <c r="G100" s="57">
        <v>1</v>
      </c>
      <c r="H100" s="53">
        <v>42416</v>
      </c>
      <c r="I100" s="60">
        <v>85470.09</v>
      </c>
      <c r="J100" s="60">
        <v>8547.009</v>
      </c>
      <c r="K100" s="22" t="s">
        <v>41</v>
      </c>
      <c r="L100" s="22">
        <v>500</v>
      </c>
      <c r="M100" s="39"/>
      <c r="N100" s="38"/>
      <c r="O100" s="29"/>
    </row>
    <row r="101" spans="1:15" s="2" customFormat="1" ht="28.15" customHeight="1" x14ac:dyDescent="0.15">
      <c r="A101" s="18">
        <v>95</v>
      </c>
      <c r="B101" s="58" t="s">
        <v>1040</v>
      </c>
      <c r="C101" s="59" t="s">
        <v>1041</v>
      </c>
      <c r="D101" s="52" t="s">
        <v>1042</v>
      </c>
      <c r="E101" s="35" t="s">
        <v>1043</v>
      </c>
      <c r="F101" s="21" t="s">
        <v>104</v>
      </c>
      <c r="G101" s="57">
        <v>1</v>
      </c>
      <c r="H101" s="53">
        <v>38806</v>
      </c>
      <c r="I101" s="60">
        <v>240000</v>
      </c>
      <c r="J101" s="60">
        <v>24000</v>
      </c>
      <c r="K101" s="22" t="s">
        <v>41</v>
      </c>
      <c r="L101" s="22">
        <v>200</v>
      </c>
      <c r="M101" s="39"/>
      <c r="N101" s="38"/>
      <c r="O101" s="29"/>
    </row>
    <row r="102" spans="1:15" s="2" customFormat="1" ht="28.15" customHeight="1" x14ac:dyDescent="0.15">
      <c r="A102" s="18">
        <v>96</v>
      </c>
      <c r="B102" s="58" t="s">
        <v>1044</v>
      </c>
      <c r="C102" s="59" t="s">
        <v>1045</v>
      </c>
      <c r="D102" s="52" t="s">
        <v>1042</v>
      </c>
      <c r="E102" s="35" t="s">
        <v>1043</v>
      </c>
      <c r="F102" s="21" t="s">
        <v>104</v>
      </c>
      <c r="G102" s="57">
        <v>1</v>
      </c>
      <c r="H102" s="53">
        <v>38806</v>
      </c>
      <c r="I102" s="60">
        <v>100000</v>
      </c>
      <c r="J102" s="60">
        <v>10000</v>
      </c>
      <c r="K102" s="22" t="s">
        <v>41</v>
      </c>
      <c r="L102" s="22">
        <v>200</v>
      </c>
      <c r="M102" s="39"/>
      <c r="N102" s="38"/>
      <c r="O102" s="29"/>
    </row>
    <row r="103" spans="1:15" s="2" customFormat="1" ht="28.15" customHeight="1" x14ac:dyDescent="0.15">
      <c r="A103" s="18">
        <v>97</v>
      </c>
      <c r="B103" s="58" t="s">
        <v>1046</v>
      </c>
      <c r="C103" s="59" t="s">
        <v>1047</v>
      </c>
      <c r="D103" s="52" t="s">
        <v>1011</v>
      </c>
      <c r="E103" s="35" t="s">
        <v>954</v>
      </c>
      <c r="F103" s="21" t="s">
        <v>104</v>
      </c>
      <c r="G103" s="57">
        <v>1</v>
      </c>
      <c r="H103" s="53">
        <v>35065</v>
      </c>
      <c r="I103" s="60">
        <v>87005.759999999995</v>
      </c>
      <c r="J103" s="60">
        <v>8700.58</v>
      </c>
      <c r="K103" s="22" t="s">
        <v>41</v>
      </c>
      <c r="L103" s="22">
        <v>700</v>
      </c>
      <c r="M103" s="39"/>
      <c r="N103" s="38"/>
      <c r="O103" s="29"/>
    </row>
    <row r="104" spans="1:15" s="2" customFormat="1" ht="28.15" customHeight="1" x14ac:dyDescent="0.15">
      <c r="A104" s="18">
        <v>98</v>
      </c>
      <c r="B104" s="58" t="s">
        <v>1048</v>
      </c>
      <c r="C104" s="59" t="s">
        <v>1049</v>
      </c>
      <c r="D104" s="52" t="s">
        <v>1011</v>
      </c>
      <c r="E104" s="35" t="s">
        <v>954</v>
      </c>
      <c r="F104" s="21" t="s">
        <v>104</v>
      </c>
      <c r="G104" s="57">
        <v>1</v>
      </c>
      <c r="H104" s="53">
        <v>35065</v>
      </c>
      <c r="I104" s="60">
        <v>87005.759999999995</v>
      </c>
      <c r="J104" s="60">
        <v>8700.58</v>
      </c>
      <c r="K104" s="22" t="s">
        <v>41</v>
      </c>
      <c r="L104" s="22">
        <v>700</v>
      </c>
      <c r="M104" s="39"/>
      <c r="N104" s="38"/>
      <c r="O104" s="29"/>
    </row>
    <row r="105" spans="1:15" s="2" customFormat="1" ht="28.15" customHeight="1" x14ac:dyDescent="0.15">
      <c r="A105" s="18">
        <v>99</v>
      </c>
      <c r="B105" s="58" t="s">
        <v>1050</v>
      </c>
      <c r="C105" s="59" t="s">
        <v>1051</v>
      </c>
      <c r="D105" s="52" t="s">
        <v>1042</v>
      </c>
      <c r="E105" s="35" t="s">
        <v>1043</v>
      </c>
      <c r="F105" s="21" t="s">
        <v>104</v>
      </c>
      <c r="G105" s="57">
        <v>1</v>
      </c>
      <c r="H105" s="53">
        <v>38806</v>
      </c>
      <c r="I105" s="60">
        <v>100000</v>
      </c>
      <c r="J105" s="60">
        <v>10000</v>
      </c>
      <c r="K105" s="22" t="s">
        <v>41</v>
      </c>
      <c r="L105" s="22">
        <v>200</v>
      </c>
      <c r="M105" s="39"/>
      <c r="N105" s="38"/>
      <c r="O105" s="29"/>
    </row>
    <row r="106" spans="1:15" s="2" customFormat="1" ht="28.15" customHeight="1" x14ac:dyDescent="0.15">
      <c r="A106" s="18">
        <v>100</v>
      </c>
      <c r="B106" s="58" t="s">
        <v>1052</v>
      </c>
      <c r="C106" s="59" t="s">
        <v>1053</v>
      </c>
      <c r="D106" s="52" t="s">
        <v>1042</v>
      </c>
      <c r="E106" s="35" t="s">
        <v>1043</v>
      </c>
      <c r="F106" s="21" t="s">
        <v>104</v>
      </c>
      <c r="G106" s="57">
        <v>1</v>
      </c>
      <c r="H106" s="53">
        <v>41690</v>
      </c>
      <c r="I106" s="60">
        <v>100000</v>
      </c>
      <c r="J106" s="60">
        <v>10000</v>
      </c>
      <c r="K106" s="22" t="s">
        <v>41</v>
      </c>
      <c r="L106" s="22">
        <v>200</v>
      </c>
      <c r="M106" s="39"/>
      <c r="N106" s="38"/>
      <c r="O106" s="29"/>
    </row>
    <row r="107" spans="1:15" s="2" customFormat="1" ht="28.15" customHeight="1" x14ac:dyDescent="0.15">
      <c r="A107" s="18">
        <v>101</v>
      </c>
      <c r="B107" s="58" t="s">
        <v>1054</v>
      </c>
      <c r="C107" s="59" t="s">
        <v>1055</v>
      </c>
      <c r="D107" s="52" t="s">
        <v>968</v>
      </c>
      <c r="E107" s="35" t="s">
        <v>1024</v>
      </c>
      <c r="F107" s="21" t="s">
        <v>104</v>
      </c>
      <c r="G107" s="57">
        <v>1</v>
      </c>
      <c r="H107" s="53">
        <v>38107</v>
      </c>
      <c r="I107" s="60">
        <v>216157.47</v>
      </c>
      <c r="J107" s="60">
        <v>21615.75</v>
      </c>
      <c r="K107" s="22" t="s">
        <v>41</v>
      </c>
      <c r="L107" s="22">
        <v>10</v>
      </c>
      <c r="M107" s="39"/>
      <c r="N107" s="38"/>
      <c r="O107" s="29"/>
    </row>
    <row r="108" spans="1:15" s="2" customFormat="1" ht="28.15" customHeight="1" x14ac:dyDescent="0.15">
      <c r="A108" s="18">
        <v>102</v>
      </c>
      <c r="B108" s="58" t="s">
        <v>1056</v>
      </c>
      <c r="C108" s="59" t="s">
        <v>1057</v>
      </c>
      <c r="D108" s="52" t="s">
        <v>953</v>
      </c>
      <c r="E108" s="35" t="s">
        <v>954</v>
      </c>
      <c r="F108" s="21" t="s">
        <v>104</v>
      </c>
      <c r="G108" s="57">
        <v>1</v>
      </c>
      <c r="H108" s="53">
        <v>38107</v>
      </c>
      <c r="I108" s="60">
        <v>164623</v>
      </c>
      <c r="J108" s="60">
        <v>16462.3</v>
      </c>
      <c r="K108" s="22" t="s">
        <v>41</v>
      </c>
      <c r="L108" s="22">
        <v>700</v>
      </c>
      <c r="M108" s="39"/>
      <c r="N108" s="38"/>
      <c r="O108" s="29"/>
    </row>
    <row r="109" spans="1:15" s="2" customFormat="1" ht="28.15" customHeight="1" x14ac:dyDescent="0.15">
      <c r="A109" s="18">
        <v>103</v>
      </c>
      <c r="B109" s="58" t="s">
        <v>1058</v>
      </c>
      <c r="C109" s="59" t="s">
        <v>1059</v>
      </c>
      <c r="D109" s="52" t="s">
        <v>953</v>
      </c>
      <c r="E109" s="35" t="s">
        <v>954</v>
      </c>
      <c r="F109" s="21" t="s">
        <v>104</v>
      </c>
      <c r="G109" s="57">
        <v>1</v>
      </c>
      <c r="H109" s="53">
        <v>35065</v>
      </c>
      <c r="I109" s="60">
        <v>161452</v>
      </c>
      <c r="J109" s="60">
        <v>16145.2</v>
      </c>
      <c r="K109" s="22" t="s">
        <v>41</v>
      </c>
      <c r="L109" s="22">
        <v>700</v>
      </c>
      <c r="M109" s="39"/>
      <c r="N109" s="38"/>
      <c r="O109" s="29"/>
    </row>
    <row r="110" spans="1:15" s="2" customFormat="1" ht="28.15" customHeight="1" x14ac:dyDescent="0.15">
      <c r="A110" s="18">
        <v>104</v>
      </c>
      <c r="B110" s="58" t="s">
        <v>1060</v>
      </c>
      <c r="C110" s="59" t="s">
        <v>1061</v>
      </c>
      <c r="D110" s="52" t="s">
        <v>959</v>
      </c>
      <c r="E110" s="35" t="s">
        <v>954</v>
      </c>
      <c r="F110" s="21" t="s">
        <v>104</v>
      </c>
      <c r="G110" s="57">
        <v>1</v>
      </c>
      <c r="H110" s="53">
        <v>35065</v>
      </c>
      <c r="I110" s="60">
        <v>47030.94</v>
      </c>
      <c r="J110" s="60">
        <v>4703.09</v>
      </c>
      <c r="K110" s="22" t="s">
        <v>41</v>
      </c>
      <c r="L110" s="22">
        <v>500</v>
      </c>
      <c r="M110" s="39"/>
      <c r="N110" s="38"/>
      <c r="O110" s="29"/>
    </row>
    <row r="111" spans="1:15" s="2" customFormat="1" ht="28.15" customHeight="1" x14ac:dyDescent="0.15">
      <c r="A111" s="18">
        <v>105</v>
      </c>
      <c r="B111" s="58" t="s">
        <v>1062</v>
      </c>
      <c r="C111" s="59" t="s">
        <v>1063</v>
      </c>
      <c r="D111" s="52" t="s">
        <v>962</v>
      </c>
      <c r="E111" s="35" t="s">
        <v>954</v>
      </c>
      <c r="F111" s="21" t="s">
        <v>104</v>
      </c>
      <c r="G111" s="57">
        <v>1</v>
      </c>
      <c r="H111" s="53">
        <v>35065</v>
      </c>
      <c r="I111" s="60">
        <v>51306.48</v>
      </c>
      <c r="J111" s="60">
        <v>5130.6499999999996</v>
      </c>
      <c r="K111" s="22" t="s">
        <v>41</v>
      </c>
      <c r="L111" s="22">
        <v>500</v>
      </c>
      <c r="M111" s="39"/>
      <c r="N111" s="38"/>
      <c r="O111" s="29"/>
    </row>
    <row r="112" spans="1:15" s="2" customFormat="1" ht="28.15" customHeight="1" x14ac:dyDescent="0.15">
      <c r="A112" s="18">
        <v>106</v>
      </c>
      <c r="B112" s="58" t="s">
        <v>1064</v>
      </c>
      <c r="C112" s="59" t="s">
        <v>1065</v>
      </c>
      <c r="D112" s="52" t="s">
        <v>973</v>
      </c>
      <c r="E112" s="35" t="s">
        <v>954</v>
      </c>
      <c r="F112" s="21" t="s">
        <v>104</v>
      </c>
      <c r="G112" s="57">
        <v>1</v>
      </c>
      <c r="H112" s="53">
        <v>38107</v>
      </c>
      <c r="I112" s="60">
        <v>78875.960000000006</v>
      </c>
      <c r="J112" s="60">
        <v>7887.6</v>
      </c>
      <c r="K112" s="22" t="s">
        <v>41</v>
      </c>
      <c r="L112" s="22">
        <v>700</v>
      </c>
      <c r="M112" s="39"/>
      <c r="N112" s="38"/>
      <c r="O112" s="29"/>
    </row>
    <row r="113" spans="1:15" s="2" customFormat="1" ht="28.15" customHeight="1" x14ac:dyDescent="0.15">
      <c r="A113" s="18">
        <v>107</v>
      </c>
      <c r="B113" s="58" t="s">
        <v>1066</v>
      </c>
      <c r="C113" s="59" t="s">
        <v>1067</v>
      </c>
      <c r="D113" s="52" t="s">
        <v>965</v>
      </c>
      <c r="E113" s="35" t="s">
        <v>954</v>
      </c>
      <c r="F113" s="21" t="s">
        <v>104</v>
      </c>
      <c r="G113" s="57">
        <v>1</v>
      </c>
      <c r="H113" s="53">
        <v>35065</v>
      </c>
      <c r="I113" s="60">
        <v>87005.759999999995</v>
      </c>
      <c r="J113" s="60">
        <v>8700.58</v>
      </c>
      <c r="K113" s="22" t="s">
        <v>41</v>
      </c>
      <c r="L113" s="22">
        <v>700</v>
      </c>
      <c r="M113" s="39"/>
      <c r="N113" s="38"/>
      <c r="O113" s="29"/>
    </row>
    <row r="114" spans="1:15" s="2" customFormat="1" ht="28.15" customHeight="1" x14ac:dyDescent="0.15">
      <c r="A114" s="18">
        <v>108</v>
      </c>
      <c r="B114" s="58" t="s">
        <v>1068</v>
      </c>
      <c r="C114" s="59" t="s">
        <v>1069</v>
      </c>
      <c r="D114" s="52" t="s">
        <v>959</v>
      </c>
      <c r="E114" s="35" t="s">
        <v>954</v>
      </c>
      <c r="F114" s="21" t="s">
        <v>104</v>
      </c>
      <c r="G114" s="57">
        <v>1</v>
      </c>
      <c r="H114" s="53">
        <v>35065</v>
      </c>
      <c r="I114" s="60">
        <v>47886.04</v>
      </c>
      <c r="J114" s="60">
        <v>4788.6000000000004</v>
      </c>
      <c r="K114" s="22" t="s">
        <v>41</v>
      </c>
      <c r="L114" s="22">
        <v>500</v>
      </c>
      <c r="M114" s="39"/>
      <c r="N114" s="38"/>
      <c r="O114" s="29"/>
    </row>
    <row r="115" spans="1:15" s="2" customFormat="1" ht="28.15" customHeight="1" x14ac:dyDescent="0.15">
      <c r="A115" s="18">
        <v>109</v>
      </c>
      <c r="B115" s="58" t="s">
        <v>1070</v>
      </c>
      <c r="C115" s="59" t="s">
        <v>1071</v>
      </c>
      <c r="D115" s="52" t="s">
        <v>1072</v>
      </c>
      <c r="E115" s="35" t="s">
        <v>954</v>
      </c>
      <c r="F115" s="21" t="s">
        <v>104</v>
      </c>
      <c r="G115" s="57">
        <v>1</v>
      </c>
      <c r="H115" s="53">
        <v>35065</v>
      </c>
      <c r="I115" s="60">
        <v>50598.1</v>
      </c>
      <c r="J115" s="60">
        <v>5059.8100000000004</v>
      </c>
      <c r="K115" s="22" t="s">
        <v>41</v>
      </c>
      <c r="L115" s="22">
        <v>500</v>
      </c>
      <c r="M115" s="39"/>
      <c r="N115" s="38"/>
      <c r="O115" s="29"/>
    </row>
    <row r="116" spans="1:15" s="2" customFormat="1" ht="28.15" customHeight="1" x14ac:dyDescent="0.15">
      <c r="A116" s="18">
        <v>110</v>
      </c>
      <c r="B116" s="58" t="s">
        <v>1073</v>
      </c>
      <c r="C116" s="59" t="s">
        <v>1074</v>
      </c>
      <c r="D116" s="52" t="s">
        <v>1075</v>
      </c>
      <c r="E116" s="35" t="s">
        <v>954</v>
      </c>
      <c r="F116" s="21" t="s">
        <v>104</v>
      </c>
      <c r="G116" s="57">
        <v>1</v>
      </c>
      <c r="H116" s="53">
        <v>35065</v>
      </c>
      <c r="I116" s="60">
        <v>63376.26</v>
      </c>
      <c r="J116" s="60">
        <v>6337.63</v>
      </c>
      <c r="K116" s="22" t="s">
        <v>41</v>
      </c>
      <c r="L116" s="22">
        <v>500</v>
      </c>
      <c r="M116" s="39"/>
      <c r="N116" s="38"/>
      <c r="O116" s="29"/>
    </row>
    <row r="117" spans="1:15" s="2" customFormat="1" ht="28.15" customHeight="1" x14ac:dyDescent="0.15">
      <c r="A117" s="18">
        <v>111</v>
      </c>
      <c r="B117" s="58" t="s">
        <v>1076</v>
      </c>
      <c r="C117" s="59" t="s">
        <v>1077</v>
      </c>
      <c r="D117" s="52" t="s">
        <v>953</v>
      </c>
      <c r="E117" s="35" t="s">
        <v>954</v>
      </c>
      <c r="F117" s="21" t="s">
        <v>104</v>
      </c>
      <c r="G117" s="57">
        <v>1</v>
      </c>
      <c r="H117" s="53">
        <v>38107</v>
      </c>
      <c r="I117" s="60">
        <v>164623</v>
      </c>
      <c r="J117" s="60">
        <v>16462.3</v>
      </c>
      <c r="K117" s="22" t="s">
        <v>41</v>
      </c>
      <c r="L117" s="22">
        <v>700</v>
      </c>
      <c r="M117" s="39"/>
      <c r="N117" s="38"/>
      <c r="O117" s="29"/>
    </row>
    <row r="118" spans="1:15" s="2" customFormat="1" ht="28.15" customHeight="1" x14ac:dyDescent="0.15">
      <c r="A118" s="18">
        <v>112</v>
      </c>
      <c r="B118" s="58" t="s">
        <v>1078</v>
      </c>
      <c r="C118" s="59" t="s">
        <v>1079</v>
      </c>
      <c r="D118" s="52" t="s">
        <v>976</v>
      </c>
      <c r="E118" s="35" t="s">
        <v>954</v>
      </c>
      <c r="F118" s="21" t="s">
        <v>104</v>
      </c>
      <c r="G118" s="57">
        <v>1</v>
      </c>
      <c r="H118" s="53">
        <v>35065</v>
      </c>
      <c r="I118" s="60">
        <v>47886.04</v>
      </c>
      <c r="J118" s="60">
        <v>4788.6000000000004</v>
      </c>
      <c r="K118" s="22" t="s">
        <v>41</v>
      </c>
      <c r="L118" s="22">
        <v>500</v>
      </c>
      <c r="M118" s="39"/>
      <c r="N118" s="38"/>
      <c r="O118" s="29"/>
    </row>
    <row r="119" spans="1:15" s="2" customFormat="1" ht="28.15" customHeight="1" x14ac:dyDescent="0.15">
      <c r="A119" s="18">
        <v>113</v>
      </c>
      <c r="B119" s="58" t="s">
        <v>1080</v>
      </c>
      <c r="C119" s="59" t="s">
        <v>1081</v>
      </c>
      <c r="D119" s="52" t="s">
        <v>1072</v>
      </c>
      <c r="E119" s="35" t="s">
        <v>954</v>
      </c>
      <c r="F119" s="21" t="s">
        <v>104</v>
      </c>
      <c r="G119" s="57">
        <v>1</v>
      </c>
      <c r="H119" s="53">
        <v>35065</v>
      </c>
      <c r="I119" s="60">
        <v>50598.1</v>
      </c>
      <c r="J119" s="60">
        <v>5059.8100000000004</v>
      </c>
      <c r="K119" s="22" t="s">
        <v>41</v>
      </c>
      <c r="L119" s="22">
        <v>500</v>
      </c>
      <c r="M119" s="39"/>
      <c r="N119" s="38"/>
      <c r="O119" s="29"/>
    </row>
    <row r="120" spans="1:15" s="2" customFormat="1" ht="28.15" customHeight="1" x14ac:dyDescent="0.15">
      <c r="A120" s="18">
        <v>114</v>
      </c>
      <c r="B120" s="58" t="s">
        <v>1082</v>
      </c>
      <c r="C120" s="59" t="s">
        <v>1083</v>
      </c>
      <c r="D120" s="52" t="s">
        <v>1075</v>
      </c>
      <c r="E120" s="35" t="s">
        <v>954</v>
      </c>
      <c r="F120" s="21" t="s">
        <v>104</v>
      </c>
      <c r="G120" s="57">
        <v>1</v>
      </c>
      <c r="H120" s="53">
        <v>35065</v>
      </c>
      <c r="I120" s="60">
        <v>63376.26</v>
      </c>
      <c r="J120" s="60">
        <v>6337.63</v>
      </c>
      <c r="K120" s="22" t="s">
        <v>41</v>
      </c>
      <c r="L120" s="22">
        <v>500</v>
      </c>
      <c r="M120" s="39"/>
      <c r="N120" s="38"/>
      <c r="O120" s="29"/>
    </row>
    <row r="121" spans="1:15" s="2" customFormat="1" ht="28.15" customHeight="1" x14ac:dyDescent="0.15">
      <c r="A121" s="18">
        <v>115</v>
      </c>
      <c r="B121" s="58" t="s">
        <v>1084</v>
      </c>
      <c r="C121" s="59" t="s">
        <v>1085</v>
      </c>
      <c r="D121" s="52" t="s">
        <v>953</v>
      </c>
      <c r="E121" s="35" t="s">
        <v>954</v>
      </c>
      <c r="F121" s="21" t="s">
        <v>104</v>
      </c>
      <c r="G121" s="57">
        <v>1</v>
      </c>
      <c r="H121" s="53">
        <v>38107</v>
      </c>
      <c r="I121" s="60">
        <v>164623</v>
      </c>
      <c r="J121" s="60">
        <v>16462.3</v>
      </c>
      <c r="K121" s="22" t="s">
        <v>41</v>
      </c>
      <c r="L121" s="22">
        <v>700</v>
      </c>
      <c r="M121" s="39"/>
      <c r="N121" s="38"/>
      <c r="O121" s="29"/>
    </row>
    <row r="122" spans="1:15" s="2" customFormat="1" ht="28.15" customHeight="1" x14ac:dyDescent="0.15">
      <c r="A122" s="18">
        <v>116</v>
      </c>
      <c r="B122" s="58" t="s">
        <v>1086</v>
      </c>
      <c r="C122" s="59" t="s">
        <v>1087</v>
      </c>
      <c r="D122" s="52" t="s">
        <v>1088</v>
      </c>
      <c r="E122" s="35" t="s">
        <v>954</v>
      </c>
      <c r="F122" s="21" t="s">
        <v>104</v>
      </c>
      <c r="G122" s="57">
        <v>1</v>
      </c>
      <c r="H122" s="53">
        <v>35065</v>
      </c>
      <c r="I122" s="60">
        <v>72128.88</v>
      </c>
      <c r="J122" s="60">
        <v>7212.89</v>
      </c>
      <c r="K122" s="22" t="s">
        <v>41</v>
      </c>
      <c r="L122" s="22">
        <v>500</v>
      </c>
      <c r="M122" s="39"/>
      <c r="N122" s="38"/>
      <c r="O122" s="29"/>
    </row>
    <row r="123" spans="1:15" s="2" customFormat="1" ht="28.15" customHeight="1" x14ac:dyDescent="0.15">
      <c r="A123" s="18">
        <v>117</v>
      </c>
      <c r="B123" s="58" t="s">
        <v>1089</v>
      </c>
      <c r="C123" s="59" t="s">
        <v>1090</v>
      </c>
      <c r="D123" s="52" t="s">
        <v>1091</v>
      </c>
      <c r="E123" s="35" t="s">
        <v>954</v>
      </c>
      <c r="F123" s="21" t="s">
        <v>104</v>
      </c>
      <c r="G123" s="57">
        <v>1</v>
      </c>
      <c r="H123" s="53">
        <v>35065</v>
      </c>
      <c r="I123" s="60">
        <v>128266.18</v>
      </c>
      <c r="J123" s="60">
        <v>12826.62</v>
      </c>
      <c r="K123" s="22" t="s">
        <v>41</v>
      </c>
      <c r="L123" s="63">
        <v>700</v>
      </c>
      <c r="M123" s="39"/>
      <c r="N123" s="38"/>
      <c r="O123" s="29"/>
    </row>
    <row r="124" spans="1:15" s="2" customFormat="1" ht="28.15" customHeight="1" x14ac:dyDescent="0.15">
      <c r="A124" s="18">
        <v>118</v>
      </c>
      <c r="B124" s="58" t="s">
        <v>1092</v>
      </c>
      <c r="C124" s="59" t="s">
        <v>1093</v>
      </c>
      <c r="D124" s="52" t="s">
        <v>968</v>
      </c>
      <c r="E124" s="35"/>
      <c r="F124" s="21" t="s">
        <v>104</v>
      </c>
      <c r="G124" s="57">
        <v>1</v>
      </c>
      <c r="H124" s="53">
        <v>38107</v>
      </c>
      <c r="I124" s="60">
        <v>216157.47</v>
      </c>
      <c r="J124" s="60">
        <v>21615.75</v>
      </c>
      <c r="K124" s="22" t="s">
        <v>41</v>
      </c>
      <c r="L124" s="22">
        <v>10</v>
      </c>
      <c r="M124" s="39"/>
      <c r="N124" s="38"/>
      <c r="O124" s="29"/>
    </row>
    <row r="125" spans="1:15" s="2" customFormat="1" ht="28.15" customHeight="1" x14ac:dyDescent="0.15">
      <c r="A125" s="18">
        <v>119</v>
      </c>
      <c r="B125" s="58" t="s">
        <v>1094</v>
      </c>
      <c r="C125" s="92" t="s">
        <v>1095</v>
      </c>
      <c r="D125" s="52" t="s">
        <v>1096</v>
      </c>
      <c r="E125" s="35"/>
      <c r="F125" s="21" t="s">
        <v>104</v>
      </c>
      <c r="G125" s="57">
        <v>1</v>
      </c>
      <c r="H125" s="53">
        <v>35065</v>
      </c>
      <c r="I125" s="60">
        <v>204334.87</v>
      </c>
      <c r="J125" s="60">
        <v>20433.490000000002</v>
      </c>
      <c r="K125" s="22" t="s">
        <v>1141</v>
      </c>
      <c r="L125" s="22">
        <v>14865</v>
      </c>
      <c r="M125" s="39"/>
      <c r="N125" s="38"/>
      <c r="O125" s="29"/>
    </row>
    <row r="126" spans="1:15" s="2" customFormat="1" ht="28.15" customHeight="1" x14ac:dyDescent="0.15">
      <c r="A126" s="18">
        <v>120</v>
      </c>
      <c r="B126" s="58" t="s">
        <v>1097</v>
      </c>
      <c r="C126" s="92" t="s">
        <v>1098</v>
      </c>
      <c r="D126" s="52" t="s">
        <v>1099</v>
      </c>
      <c r="E126" s="35"/>
      <c r="F126" s="21" t="s">
        <v>104</v>
      </c>
      <c r="G126" s="57">
        <v>1</v>
      </c>
      <c r="H126" s="53">
        <v>42081</v>
      </c>
      <c r="I126" s="60">
        <v>65087.519999999997</v>
      </c>
      <c r="J126" s="60">
        <v>6508.75</v>
      </c>
      <c r="K126" s="22" t="s">
        <v>1141</v>
      </c>
      <c r="L126" s="22">
        <v>4610</v>
      </c>
      <c r="M126" s="39"/>
      <c r="N126" s="38"/>
      <c r="O126" s="29"/>
    </row>
    <row r="127" spans="1:15" s="2" customFormat="1" ht="28.15" customHeight="1" x14ac:dyDescent="0.15">
      <c r="A127" s="18">
        <v>121</v>
      </c>
      <c r="B127" s="58" t="s">
        <v>1100</v>
      </c>
      <c r="C127" s="92" t="s">
        <v>1101</v>
      </c>
      <c r="D127" s="52" t="s">
        <v>1096</v>
      </c>
      <c r="E127" s="35"/>
      <c r="F127" s="21" t="s">
        <v>104</v>
      </c>
      <c r="G127" s="57">
        <v>1</v>
      </c>
      <c r="H127" s="53">
        <v>35065</v>
      </c>
      <c r="I127" s="60">
        <v>204337.87</v>
      </c>
      <c r="J127" s="60">
        <v>20433.79</v>
      </c>
      <c r="K127" s="22" t="s">
        <v>1141</v>
      </c>
      <c r="L127" s="22">
        <v>14865</v>
      </c>
      <c r="M127" s="39"/>
      <c r="N127" s="38"/>
      <c r="O127" s="29"/>
    </row>
    <row r="128" spans="1:15" s="2" customFormat="1" ht="28.15" customHeight="1" x14ac:dyDescent="0.15">
      <c r="A128" s="18">
        <v>122</v>
      </c>
      <c r="B128" s="58" t="s">
        <v>1102</v>
      </c>
      <c r="C128" s="92" t="s">
        <v>1103</v>
      </c>
      <c r="D128" s="52" t="s">
        <v>1099</v>
      </c>
      <c r="E128" s="35"/>
      <c r="F128" s="21" t="s">
        <v>104</v>
      </c>
      <c r="G128" s="57">
        <v>1</v>
      </c>
      <c r="H128" s="53">
        <v>42081</v>
      </c>
      <c r="I128" s="60">
        <v>77979.75</v>
      </c>
      <c r="J128" s="60">
        <v>7797.98</v>
      </c>
      <c r="K128" s="22" t="s">
        <v>1141</v>
      </c>
      <c r="L128" s="22">
        <v>4610</v>
      </c>
      <c r="M128" s="39"/>
      <c r="N128" s="38"/>
      <c r="O128" s="29"/>
    </row>
    <row r="129" spans="1:15" s="2" customFormat="1" ht="28.15" customHeight="1" x14ac:dyDescent="0.15">
      <c r="A129" s="18">
        <v>123</v>
      </c>
      <c r="B129" s="58" t="s">
        <v>1104</v>
      </c>
      <c r="C129" s="59" t="s">
        <v>1105</v>
      </c>
      <c r="D129" s="62"/>
      <c r="E129" s="35"/>
      <c r="F129" s="21" t="s">
        <v>104</v>
      </c>
      <c r="G129" s="57">
        <v>1</v>
      </c>
      <c r="H129" s="53"/>
      <c r="I129" s="60">
        <v>204700.85</v>
      </c>
      <c r="J129" s="60">
        <v>28999.29</v>
      </c>
      <c r="K129" s="22" t="s">
        <v>1141</v>
      </c>
      <c r="L129" s="22"/>
      <c r="M129" s="39"/>
      <c r="N129" s="38"/>
      <c r="O129" s="29" t="s">
        <v>1106</v>
      </c>
    </row>
    <row r="130" spans="1:15" s="2" customFormat="1" ht="28.15" customHeight="1" x14ac:dyDescent="0.15">
      <c r="A130" s="18">
        <v>124</v>
      </c>
      <c r="B130" s="58" t="s">
        <v>1107</v>
      </c>
      <c r="C130" s="59" t="s">
        <v>1108</v>
      </c>
      <c r="D130" s="52" t="s">
        <v>1042</v>
      </c>
      <c r="E130" s="35"/>
      <c r="F130" s="21" t="s">
        <v>104</v>
      </c>
      <c r="G130" s="57">
        <v>1</v>
      </c>
      <c r="H130" s="53">
        <v>38806</v>
      </c>
      <c r="I130" s="60">
        <v>10000</v>
      </c>
      <c r="J130" s="60">
        <v>1000</v>
      </c>
      <c r="K130" s="22" t="s">
        <v>1136</v>
      </c>
      <c r="L130" s="22">
        <v>10</v>
      </c>
      <c r="M130" s="39"/>
      <c r="N130" s="38"/>
      <c r="O130" s="29"/>
    </row>
    <row r="131" spans="1:15" s="2" customFormat="1" ht="28.15" customHeight="1" x14ac:dyDescent="0.15">
      <c r="A131" s="18">
        <v>126</v>
      </c>
      <c r="B131" s="58" t="s">
        <v>1109</v>
      </c>
      <c r="C131" s="59" t="s">
        <v>1110</v>
      </c>
      <c r="D131" s="52" t="s">
        <v>1111</v>
      </c>
      <c r="E131" s="35"/>
      <c r="F131" s="21" t="s">
        <v>104</v>
      </c>
      <c r="G131" s="57">
        <v>1</v>
      </c>
      <c r="H131" s="53">
        <v>42510</v>
      </c>
      <c r="I131" s="60">
        <v>2119.66</v>
      </c>
      <c r="J131" s="60">
        <v>211.97</v>
      </c>
      <c r="K131" s="22"/>
      <c r="L131" s="22"/>
      <c r="M131" s="39"/>
      <c r="N131" s="38"/>
      <c r="O131" s="29"/>
    </row>
    <row r="132" spans="1:15" s="2" customFormat="1" ht="28.15" customHeight="1" x14ac:dyDescent="0.15">
      <c r="A132" s="18">
        <v>129</v>
      </c>
      <c r="B132" s="58" t="s">
        <v>829</v>
      </c>
      <c r="C132" s="59" t="s">
        <v>1112</v>
      </c>
      <c r="D132" s="52" t="s">
        <v>831</v>
      </c>
      <c r="E132" s="35"/>
      <c r="F132" s="21" t="s">
        <v>104</v>
      </c>
      <c r="G132" s="57">
        <v>1</v>
      </c>
      <c r="H132" s="53">
        <v>35065</v>
      </c>
      <c r="I132" s="60">
        <v>2050177.9610260001</v>
      </c>
      <c r="J132" s="60">
        <v>205017.7961026</v>
      </c>
      <c r="K132" s="22" t="s">
        <v>1113</v>
      </c>
      <c r="L132" s="22">
        <v>3500</v>
      </c>
      <c r="M132" s="39"/>
      <c r="N132" s="38"/>
      <c r="O132" s="29" t="s">
        <v>1114</v>
      </c>
    </row>
    <row r="133" spans="1:15" s="2" customFormat="1" ht="27.6" customHeight="1" x14ac:dyDescent="0.15">
      <c r="A133" s="18">
        <v>130</v>
      </c>
      <c r="B133" s="58" t="s">
        <v>1115</v>
      </c>
      <c r="C133" s="59" t="s">
        <v>1116</v>
      </c>
      <c r="D133" s="52" t="s">
        <v>1117</v>
      </c>
      <c r="E133" s="35"/>
      <c r="F133" s="21" t="s">
        <v>104</v>
      </c>
      <c r="G133" s="57">
        <v>1</v>
      </c>
      <c r="H133" s="53">
        <v>42998</v>
      </c>
      <c r="I133" s="60">
        <v>476013.67</v>
      </c>
      <c r="J133" s="60">
        <v>47601.37</v>
      </c>
      <c r="K133" s="22" t="s">
        <v>1137</v>
      </c>
      <c r="L133" s="22">
        <v>500</v>
      </c>
      <c r="M133" s="39"/>
      <c r="N133" s="38"/>
      <c r="O133" s="29"/>
    </row>
    <row r="134" spans="1:15" s="2" customFormat="1" ht="27.6" customHeight="1" x14ac:dyDescent="0.15">
      <c r="A134" s="18">
        <v>131</v>
      </c>
      <c r="B134" s="58" t="s">
        <v>1118</v>
      </c>
      <c r="C134" s="59" t="s">
        <v>1119</v>
      </c>
      <c r="D134" s="52" t="s">
        <v>1120</v>
      </c>
      <c r="E134" s="35"/>
      <c r="F134" s="21" t="s">
        <v>104</v>
      </c>
      <c r="G134" s="57">
        <v>1</v>
      </c>
      <c r="H134" s="53">
        <v>43459</v>
      </c>
      <c r="I134" s="60">
        <v>687872.86</v>
      </c>
      <c r="J134" s="60">
        <v>68787.289999999994</v>
      </c>
      <c r="K134" s="22" t="s">
        <v>1137</v>
      </c>
      <c r="L134" s="22">
        <v>500</v>
      </c>
      <c r="M134" s="39"/>
      <c r="N134" s="38"/>
      <c r="O134" s="29"/>
    </row>
    <row r="135" spans="1:15" s="2" customFormat="1" ht="28.15" customHeight="1" x14ac:dyDescent="0.15">
      <c r="A135" s="18"/>
      <c r="B135" s="34"/>
      <c r="C135" s="34"/>
      <c r="D135" s="62"/>
      <c r="E135" s="35"/>
      <c r="F135" s="21"/>
      <c r="G135" s="57"/>
      <c r="H135" s="64"/>
      <c r="I135" s="60"/>
      <c r="J135" s="60"/>
      <c r="K135" s="22"/>
      <c r="L135" s="22"/>
      <c r="M135" s="39"/>
      <c r="N135" s="38"/>
      <c r="O135" s="29"/>
    </row>
    <row r="136" spans="1:15" s="2" customFormat="1" ht="28.15" customHeight="1" x14ac:dyDescent="0.15">
      <c r="A136" s="18"/>
      <c r="B136" s="34"/>
      <c r="C136" s="34"/>
      <c r="D136" s="62"/>
      <c r="E136" s="35"/>
      <c r="F136" s="21"/>
      <c r="G136" s="57"/>
      <c r="H136" s="64"/>
      <c r="I136" s="60"/>
      <c r="J136" s="60"/>
      <c r="K136" s="22"/>
      <c r="L136" s="22"/>
      <c r="M136" s="39"/>
      <c r="N136" s="38"/>
      <c r="O136" s="29"/>
    </row>
    <row r="137" spans="1:15" ht="28.15" customHeight="1" x14ac:dyDescent="0.15">
      <c r="A137" s="115" t="s">
        <v>799</v>
      </c>
      <c r="B137" s="116"/>
      <c r="C137" s="117"/>
      <c r="D137" s="65"/>
      <c r="E137" s="40"/>
      <c r="F137" s="40"/>
      <c r="G137" s="40"/>
      <c r="H137" s="66"/>
      <c r="I137" s="42">
        <f>SUM(I7:I136)</f>
        <v>18036436.885411002</v>
      </c>
      <c r="J137" s="42">
        <f>SUM(J7:J136)</f>
        <v>1967536.1875411</v>
      </c>
      <c r="K137" s="42">
        <f>SUM(K7:K136)</f>
        <v>0</v>
      </c>
      <c r="L137" s="42">
        <f>SUM(L7:L136)</f>
        <v>94938</v>
      </c>
      <c r="M137" s="42">
        <f>SUM(M7:M136)</f>
        <v>0</v>
      </c>
      <c r="N137" s="43"/>
      <c r="O137" s="67"/>
    </row>
    <row r="166" spans="8:8" ht="15.75" customHeight="1" x14ac:dyDescent="0.15">
      <c r="H166" s="68"/>
    </row>
  </sheetData>
  <autoFilter ref="A6:GM137" xr:uid="{00000000-0009-0000-0000-000002000000}"/>
  <mergeCells count="17">
    <mergeCell ref="N5:N6"/>
    <mergeCell ref="O5:O6"/>
    <mergeCell ref="A1:O1"/>
    <mergeCell ref="A2:O2"/>
    <mergeCell ref="I5:J5"/>
    <mergeCell ref="E5:E6"/>
    <mergeCell ref="F5:F6"/>
    <mergeCell ref="G5:G6"/>
    <mergeCell ref="H5:H6"/>
    <mergeCell ref="K5:K6"/>
    <mergeCell ref="L5:L6"/>
    <mergeCell ref="M5:M6"/>
    <mergeCell ref="A137:C137"/>
    <mergeCell ref="A5:A6"/>
    <mergeCell ref="B5:B6"/>
    <mergeCell ref="C5:C6"/>
    <mergeCell ref="D5:D6"/>
  </mergeCells>
  <phoneticPr fontId="28" type="noConversion"/>
  <conditionalFormatting sqref="B138:B1048576 B1:B136">
    <cfRule type="duplicateValues" dxfId="1" priority="1"/>
  </conditionalFormatting>
  <printOptions horizontalCentered="1" verticalCentered="1"/>
  <pageMargins left="0.74791666666666701" right="0.74791666666666701" top="0.70833333333333304" bottom="0.70833333333333304" header="1.0625" footer="0.118055555555556"/>
  <pageSetup paperSize="9" scale="76" fitToHeight="0" orientation="landscape" r:id="rId1"/>
  <headerFooter scaleWithDoc="0">
    <oddFooter>&amp;L&amp;"-"&amp;10产权持有单位清查人：
清查日期:&amp;C&amp;"-"&amp;10评估清查人员：&amp;R&amp;"Arial Narrow"&amp;10第&amp;P页，共&amp;N页</oddFooter>
  </headerFooter>
  <ignoredErrors>
    <ignoredError sqref="B7:B14 B131 B130 B125:B129 B65:B124 B63:B64 B61:B62 B58:B60 B47:B48 B39:B46 B38 B37 B17:B36 B15 B51:B57 B49:B50 B16 B132:B134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4">
    <tabColor rgb="FFFF0000"/>
    <pageSetUpPr fitToPage="1"/>
  </sheetPr>
  <dimension ref="A1:GN25"/>
  <sheetViews>
    <sheetView showGridLines="0" showZeros="0" view="pageBreakPreview" zoomScale="60" zoomScaleNormal="100" workbookViewId="0">
      <pane xSplit="1" ySplit="6" topLeftCell="B7" activePane="bottomRight" state="frozen"/>
      <selection pane="topRight"/>
      <selection pane="bottomLeft"/>
      <selection pane="bottomRight" activeCell="I19" sqref="I19"/>
    </sheetView>
  </sheetViews>
  <sheetFormatPr defaultColWidth="9" defaultRowHeight="15.75" customHeight="1" outlineLevelCol="1" x14ac:dyDescent="0.15"/>
  <cols>
    <col min="1" max="1" width="6.125" style="4" customWidth="1"/>
    <col min="2" max="2" width="14.875" style="4" hidden="1" customWidth="1"/>
    <col min="3" max="3" width="18.5" style="4" customWidth="1"/>
    <col min="4" max="4" width="16.625" style="5" customWidth="1" outlineLevel="1"/>
    <col min="5" max="5" width="20.25" style="4" customWidth="1" outlineLevel="1"/>
    <col min="6" max="6" width="5.25" style="4" customWidth="1" outlineLevel="1"/>
    <col min="7" max="7" width="5.625" style="4" customWidth="1" outlineLevel="1"/>
    <col min="8" max="8" width="12.5" style="6" customWidth="1" outlineLevel="1"/>
    <col min="9" max="9" width="13.625" style="6" customWidth="1"/>
    <col min="10" max="10" width="13.625" style="7" customWidth="1"/>
    <col min="11" max="11" width="14.125" style="7" customWidth="1"/>
    <col min="12" max="12" width="9.25" style="8" customWidth="1"/>
    <col min="13" max="13" width="13.375" style="8" customWidth="1" outlineLevel="1"/>
    <col min="14" max="14" width="13.375" style="9" customWidth="1" outlineLevel="1"/>
    <col min="15" max="15" width="17.375" style="8" customWidth="1" outlineLevel="1"/>
    <col min="16" max="16" width="18" style="4" customWidth="1"/>
    <col min="17" max="195" width="9" style="4"/>
    <col min="197" max="16384" width="9" style="4"/>
  </cols>
  <sheetData>
    <row r="1" spans="1:16" s="1" customFormat="1" ht="30" customHeight="1" x14ac:dyDescent="0.15">
      <c r="A1" s="107" t="s">
        <v>15</v>
      </c>
      <c r="B1" s="108"/>
      <c r="C1" s="108"/>
      <c r="D1" s="108"/>
      <c r="E1" s="108"/>
      <c r="F1" s="108"/>
      <c r="G1" s="108"/>
      <c r="H1" s="108"/>
      <c r="I1" s="108"/>
      <c r="J1" s="109"/>
      <c r="K1" s="109"/>
      <c r="L1" s="108"/>
      <c r="M1" s="108"/>
      <c r="N1" s="108"/>
      <c r="O1" s="108"/>
      <c r="P1" s="108"/>
    </row>
    <row r="2" spans="1:16" ht="14.1" customHeight="1" x14ac:dyDescent="0.15">
      <c r="A2" s="110" t="s">
        <v>1121</v>
      </c>
      <c r="B2" s="111"/>
      <c r="C2" s="111"/>
      <c r="D2" s="111"/>
      <c r="E2" s="111"/>
      <c r="F2" s="111"/>
      <c r="G2" s="111"/>
      <c r="H2" s="112"/>
      <c r="I2" s="112"/>
      <c r="J2" s="113"/>
      <c r="K2" s="113"/>
      <c r="L2" s="112"/>
      <c r="M2" s="112"/>
      <c r="N2" s="112"/>
      <c r="O2" s="112"/>
      <c r="P2" s="112"/>
    </row>
    <row r="3" spans="1:16" ht="14.1" customHeight="1" x14ac:dyDescent="0.15">
      <c r="A3" s="10"/>
      <c r="B3" s="10"/>
      <c r="C3" s="10"/>
      <c r="D3" s="10"/>
      <c r="E3" s="10"/>
      <c r="F3" s="10"/>
      <c r="G3" s="10"/>
      <c r="H3" s="11"/>
      <c r="I3" s="11"/>
      <c r="J3" s="12"/>
      <c r="K3" s="12"/>
      <c r="L3" s="13"/>
      <c r="M3" s="13"/>
      <c r="N3" s="13"/>
      <c r="O3" s="13"/>
      <c r="P3" s="14"/>
    </row>
    <row r="4" spans="1:16" ht="15.75" customHeight="1" x14ac:dyDescent="0.15">
      <c r="A4" s="15" t="s">
        <v>1122</v>
      </c>
      <c r="B4" s="15"/>
      <c r="C4" s="15"/>
      <c r="D4" s="15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5"/>
    </row>
    <row r="5" spans="1:16" s="2" customFormat="1" ht="23.1" customHeight="1" x14ac:dyDescent="0.15">
      <c r="A5" s="104" t="s">
        <v>18</v>
      </c>
      <c r="B5" s="105" t="s">
        <v>19</v>
      </c>
      <c r="C5" s="105" t="s">
        <v>20</v>
      </c>
      <c r="D5" s="105" t="s">
        <v>1123</v>
      </c>
      <c r="E5" s="105" t="s">
        <v>22</v>
      </c>
      <c r="F5" s="105" t="s">
        <v>23</v>
      </c>
      <c r="G5" s="105" t="s">
        <v>24</v>
      </c>
      <c r="H5" s="105" t="s">
        <v>25</v>
      </c>
      <c r="I5" s="105" t="s">
        <v>1124</v>
      </c>
      <c r="J5" s="114" t="s">
        <v>5</v>
      </c>
      <c r="K5" s="114"/>
      <c r="L5" s="106" t="s">
        <v>26</v>
      </c>
      <c r="M5" s="106" t="s">
        <v>27</v>
      </c>
      <c r="N5" s="106" t="s">
        <v>28</v>
      </c>
      <c r="O5" s="106" t="s">
        <v>29</v>
      </c>
      <c r="P5" s="105" t="s">
        <v>30</v>
      </c>
    </row>
    <row r="6" spans="1:16" s="2" customFormat="1" ht="24" customHeight="1" x14ac:dyDescent="0.15">
      <c r="A6" s="104"/>
      <c r="B6" s="105"/>
      <c r="C6" s="104"/>
      <c r="D6" s="104"/>
      <c r="E6" s="104"/>
      <c r="F6" s="104"/>
      <c r="G6" s="104"/>
      <c r="H6" s="104"/>
      <c r="I6" s="105"/>
      <c r="J6" s="17" t="s">
        <v>802</v>
      </c>
      <c r="K6" s="17" t="s">
        <v>803</v>
      </c>
      <c r="L6" s="106"/>
      <c r="M6" s="106"/>
      <c r="N6" s="106"/>
      <c r="O6" s="106"/>
      <c r="P6" s="104"/>
    </row>
    <row r="7" spans="1:16" s="2" customFormat="1" ht="28.15" customHeight="1" x14ac:dyDescent="0.15">
      <c r="A7" s="18">
        <v>1</v>
      </c>
      <c r="B7" s="19"/>
      <c r="C7" s="19" t="s">
        <v>1125</v>
      </c>
      <c r="D7" s="19"/>
      <c r="E7" s="20"/>
      <c r="F7" s="21" t="s">
        <v>104</v>
      </c>
      <c r="G7" s="22">
        <v>1</v>
      </c>
      <c r="H7" s="23">
        <v>40848</v>
      </c>
      <c r="I7" s="23">
        <v>40848</v>
      </c>
      <c r="J7" s="24">
        <v>45500</v>
      </c>
      <c r="K7" s="24">
        <v>2275</v>
      </c>
      <c r="L7" s="25"/>
      <c r="M7" s="26"/>
      <c r="N7" s="27"/>
      <c r="O7" s="28"/>
      <c r="P7" s="29"/>
    </row>
    <row r="8" spans="1:16" s="2" customFormat="1" ht="28.15" customHeight="1" x14ac:dyDescent="0.15">
      <c r="A8" s="18">
        <v>2</v>
      </c>
      <c r="B8" s="19"/>
      <c r="C8" s="19" t="s">
        <v>1126</v>
      </c>
      <c r="D8" s="19"/>
      <c r="E8" s="20"/>
      <c r="F8" s="21" t="s">
        <v>104</v>
      </c>
      <c r="G8" s="22">
        <v>1</v>
      </c>
      <c r="H8" s="23">
        <v>40849</v>
      </c>
      <c r="I8" s="23">
        <v>40849</v>
      </c>
      <c r="J8" s="24">
        <v>22000</v>
      </c>
      <c r="K8" s="24">
        <v>1100</v>
      </c>
      <c r="L8" s="25"/>
      <c r="M8" s="26"/>
      <c r="N8" s="27"/>
      <c r="O8" s="28"/>
      <c r="P8" s="29"/>
    </row>
    <row r="9" spans="1:16" s="2" customFormat="1" ht="28.15" customHeight="1" x14ac:dyDescent="0.15">
      <c r="A9" s="18">
        <v>3</v>
      </c>
      <c r="B9" s="19"/>
      <c r="C9" s="19" t="s">
        <v>1127</v>
      </c>
      <c r="D9" s="19"/>
      <c r="E9" s="20"/>
      <c r="F9" s="21" t="s">
        <v>104</v>
      </c>
      <c r="G9" s="22">
        <v>3</v>
      </c>
      <c r="H9" s="23">
        <v>40878</v>
      </c>
      <c r="I9" s="23">
        <v>40878</v>
      </c>
      <c r="J9" s="24">
        <v>33000</v>
      </c>
      <c r="K9" s="24">
        <v>1650</v>
      </c>
      <c r="L9" s="25"/>
      <c r="M9" s="30"/>
      <c r="N9" s="27"/>
      <c r="O9" s="28"/>
      <c r="P9" s="29"/>
    </row>
    <row r="10" spans="1:16" s="2" customFormat="1" ht="28.15" customHeight="1" x14ac:dyDescent="0.15">
      <c r="A10" s="18">
        <v>4</v>
      </c>
      <c r="B10" s="19"/>
      <c r="C10" s="19" t="s">
        <v>1128</v>
      </c>
      <c r="D10" s="19"/>
      <c r="E10" s="20"/>
      <c r="F10" s="21"/>
      <c r="G10" s="22">
        <v>4</v>
      </c>
      <c r="H10" s="23">
        <v>35432</v>
      </c>
      <c r="I10" s="23">
        <v>35432</v>
      </c>
      <c r="J10" s="24">
        <v>62704</v>
      </c>
      <c r="K10" s="24">
        <v>3135.2</v>
      </c>
      <c r="L10" s="31"/>
      <c r="M10" s="30"/>
      <c r="N10" s="27"/>
      <c r="O10" s="28"/>
      <c r="P10" s="29"/>
    </row>
    <row r="11" spans="1:16" s="2" customFormat="1" ht="28.15" customHeight="1" x14ac:dyDescent="0.15">
      <c r="A11" s="18">
        <v>5</v>
      </c>
      <c r="B11" s="19"/>
      <c r="C11" s="19" t="s">
        <v>1129</v>
      </c>
      <c r="D11" s="19"/>
      <c r="E11" s="20"/>
      <c r="F11" s="21" t="s">
        <v>104</v>
      </c>
      <c r="G11" s="22">
        <v>1</v>
      </c>
      <c r="H11" s="23">
        <v>41092</v>
      </c>
      <c r="I11" s="23">
        <v>41092</v>
      </c>
      <c r="J11" s="24">
        <v>7890</v>
      </c>
      <c r="K11" s="24">
        <v>394.5</v>
      </c>
      <c r="L11" s="31"/>
      <c r="M11" s="32"/>
      <c r="N11" s="27"/>
      <c r="O11" s="31"/>
      <c r="P11" s="29"/>
    </row>
    <row r="12" spans="1:16" s="2" customFormat="1" ht="28.15" customHeight="1" x14ac:dyDescent="0.15">
      <c r="A12" s="18">
        <v>6</v>
      </c>
      <c r="B12" s="19"/>
      <c r="C12" s="19" t="s">
        <v>1130</v>
      </c>
      <c r="D12" s="19"/>
      <c r="E12" s="20"/>
      <c r="F12" s="21"/>
      <c r="G12" s="22">
        <v>6</v>
      </c>
      <c r="H12" s="23">
        <v>41095</v>
      </c>
      <c r="I12" s="23">
        <v>41095</v>
      </c>
      <c r="J12" s="24">
        <v>96314.6</v>
      </c>
      <c r="K12" s="24">
        <v>4815.7299999999996</v>
      </c>
      <c r="L12" s="31"/>
      <c r="M12" s="32"/>
      <c r="N12" s="27"/>
      <c r="O12" s="31"/>
      <c r="P12" s="29"/>
    </row>
    <row r="13" spans="1:16" s="2" customFormat="1" ht="28.15" customHeight="1" x14ac:dyDescent="0.15">
      <c r="A13" s="18">
        <v>7</v>
      </c>
      <c r="B13" s="19"/>
      <c r="C13" s="19" t="s">
        <v>1131</v>
      </c>
      <c r="D13" s="19"/>
      <c r="E13" s="20"/>
      <c r="F13" s="21" t="s">
        <v>104</v>
      </c>
      <c r="G13" s="22">
        <v>1</v>
      </c>
      <c r="H13" s="23">
        <v>41096</v>
      </c>
      <c r="I13" s="23">
        <v>41096</v>
      </c>
      <c r="J13" s="24">
        <v>960000</v>
      </c>
      <c r="K13" s="24">
        <v>48000</v>
      </c>
      <c r="L13" s="31"/>
      <c r="M13" s="32"/>
      <c r="N13" s="27"/>
      <c r="O13" s="31"/>
      <c r="P13" s="29"/>
    </row>
    <row r="14" spans="1:16" s="3" customFormat="1" ht="28.15" customHeight="1" x14ac:dyDescent="0.15">
      <c r="A14" s="18">
        <v>8</v>
      </c>
      <c r="B14" s="19"/>
      <c r="C14" s="19" t="s">
        <v>1132</v>
      </c>
      <c r="D14" s="19"/>
      <c r="E14" s="20"/>
      <c r="F14" s="21" t="s">
        <v>104</v>
      </c>
      <c r="G14" s="22">
        <v>1</v>
      </c>
      <c r="H14" s="23">
        <v>41519</v>
      </c>
      <c r="I14" s="23">
        <v>41519</v>
      </c>
      <c r="J14" s="24">
        <v>17000</v>
      </c>
      <c r="K14" s="24">
        <v>850</v>
      </c>
      <c r="L14" s="31"/>
      <c r="M14" s="32"/>
      <c r="N14" s="27"/>
      <c r="O14" s="31"/>
      <c r="P14" s="29"/>
    </row>
    <row r="15" spans="1:16" s="2" customFormat="1" ht="28.15" customHeight="1" x14ac:dyDescent="0.15">
      <c r="A15" s="18">
        <v>9</v>
      </c>
      <c r="B15" s="19"/>
      <c r="C15" s="19" t="s">
        <v>1133</v>
      </c>
      <c r="D15" s="19"/>
      <c r="E15" s="20"/>
      <c r="F15" s="21" t="s">
        <v>104</v>
      </c>
      <c r="G15" s="22">
        <v>2</v>
      </c>
      <c r="H15" s="23">
        <v>41522</v>
      </c>
      <c r="I15" s="23">
        <v>41522</v>
      </c>
      <c r="J15" s="24">
        <v>140000</v>
      </c>
      <c r="K15" s="24">
        <v>7000</v>
      </c>
      <c r="L15" s="31"/>
      <c r="M15" s="32"/>
      <c r="N15" s="27"/>
      <c r="O15" s="31"/>
      <c r="P15" s="29"/>
    </row>
    <row r="16" spans="1:16" s="2" customFormat="1" ht="28.15" customHeight="1" x14ac:dyDescent="0.15">
      <c r="A16" s="18">
        <v>10</v>
      </c>
      <c r="B16" s="19"/>
      <c r="C16" s="19" t="s">
        <v>1134</v>
      </c>
      <c r="D16" s="19"/>
      <c r="E16" s="20"/>
      <c r="F16" s="21" t="s">
        <v>104</v>
      </c>
      <c r="G16" s="22">
        <v>6</v>
      </c>
      <c r="H16" s="23">
        <v>41640</v>
      </c>
      <c r="I16" s="23">
        <v>41640</v>
      </c>
      <c r="J16" s="24">
        <v>450000</v>
      </c>
      <c r="K16" s="24">
        <v>22500</v>
      </c>
      <c r="L16" s="31"/>
      <c r="M16" s="32"/>
      <c r="N16" s="27"/>
      <c r="O16" s="31"/>
      <c r="P16" s="29"/>
    </row>
    <row r="17" spans="1:16" s="2" customFormat="1" ht="28.15" customHeight="1" x14ac:dyDescent="0.15">
      <c r="A17" s="18"/>
      <c r="B17" s="19"/>
      <c r="C17" s="19"/>
      <c r="D17" s="19"/>
      <c r="E17" s="20"/>
      <c r="F17" s="21"/>
      <c r="G17" s="22"/>
      <c r="H17" s="23"/>
      <c r="I17" s="23"/>
      <c r="J17" s="24"/>
      <c r="K17" s="24"/>
      <c r="L17" s="31"/>
      <c r="M17" s="32"/>
      <c r="N17" s="27"/>
      <c r="O17" s="31"/>
      <c r="P17" s="29"/>
    </row>
    <row r="18" spans="1:16" s="2" customFormat="1" ht="28.15" customHeight="1" x14ac:dyDescent="0.15">
      <c r="A18" s="18"/>
      <c r="B18" s="19"/>
      <c r="C18" s="19"/>
      <c r="D18" s="19"/>
      <c r="E18" s="20"/>
      <c r="F18" s="21"/>
      <c r="G18" s="22"/>
      <c r="H18" s="23"/>
      <c r="I18" s="23"/>
      <c r="J18" s="24"/>
      <c r="K18" s="24"/>
      <c r="L18" s="31"/>
      <c r="M18" s="32"/>
      <c r="N18" s="27"/>
      <c r="O18" s="31"/>
      <c r="P18" s="29"/>
    </row>
    <row r="19" spans="1:16" s="2" customFormat="1" ht="28.15" customHeight="1" x14ac:dyDescent="0.15">
      <c r="A19" s="33"/>
      <c r="B19" s="19"/>
      <c r="C19" s="34"/>
      <c r="D19" s="35"/>
      <c r="E19" s="35"/>
      <c r="F19" s="36"/>
      <c r="G19" s="36"/>
      <c r="H19" s="37"/>
      <c r="I19" s="37"/>
      <c r="J19" s="36"/>
      <c r="K19" s="36"/>
      <c r="L19" s="38"/>
      <c r="M19" s="38"/>
      <c r="N19" s="39"/>
      <c r="O19" s="38"/>
      <c r="P19" s="29"/>
    </row>
    <row r="20" spans="1:16" s="2" customFormat="1" ht="28.15" customHeight="1" x14ac:dyDescent="0.15">
      <c r="A20" s="33"/>
      <c r="B20" s="34"/>
      <c r="C20" s="34"/>
      <c r="D20" s="35"/>
      <c r="E20" s="35"/>
      <c r="F20" s="36"/>
      <c r="G20" s="38"/>
      <c r="H20" s="37"/>
      <c r="I20" s="37"/>
      <c r="J20" s="36"/>
      <c r="K20" s="36"/>
      <c r="L20" s="38"/>
      <c r="M20" s="38"/>
      <c r="N20" s="39"/>
      <c r="O20" s="38"/>
      <c r="P20" s="29"/>
    </row>
    <row r="21" spans="1:16" s="2" customFormat="1" ht="28.15" customHeight="1" x14ac:dyDescent="0.15">
      <c r="A21" s="33"/>
      <c r="B21" s="34"/>
      <c r="C21" s="34"/>
      <c r="D21" s="35"/>
      <c r="E21" s="35"/>
      <c r="F21" s="38"/>
      <c r="G21" s="38"/>
      <c r="H21" s="37"/>
      <c r="I21" s="37"/>
      <c r="J21" s="36"/>
      <c r="K21" s="36"/>
      <c r="L21" s="38"/>
      <c r="M21" s="38"/>
      <c r="N21" s="39"/>
      <c r="O21" s="38"/>
      <c r="P21" s="29"/>
    </row>
    <row r="22" spans="1:16" s="2" customFormat="1" ht="28.15" customHeight="1" x14ac:dyDescent="0.15">
      <c r="A22" s="33"/>
      <c r="B22" s="34"/>
      <c r="C22" s="34"/>
      <c r="D22" s="35"/>
      <c r="E22" s="35"/>
      <c r="F22" s="36"/>
      <c r="G22" s="38"/>
      <c r="H22" s="37"/>
      <c r="I22" s="37"/>
      <c r="J22" s="36"/>
      <c r="K22" s="36"/>
      <c r="L22" s="38"/>
      <c r="M22" s="38"/>
      <c r="N22" s="39"/>
      <c r="O22" s="38"/>
      <c r="P22" s="29"/>
    </row>
    <row r="23" spans="1:16" ht="28.15" customHeight="1" x14ac:dyDescent="0.15">
      <c r="A23" s="103" t="s">
        <v>799</v>
      </c>
      <c r="B23" s="103"/>
      <c r="C23" s="103"/>
      <c r="D23" s="40"/>
      <c r="E23" s="40"/>
      <c r="F23" s="40"/>
      <c r="G23" s="40"/>
      <c r="H23" s="41"/>
      <c r="I23" s="40"/>
      <c r="J23" s="42">
        <f t="shared" ref="J23:N23" si="0">SUM(J7:J22)</f>
        <v>1834408.6</v>
      </c>
      <c r="K23" s="42">
        <f t="shared" si="0"/>
        <v>91720.43</v>
      </c>
      <c r="L23" s="42"/>
      <c r="M23" s="42"/>
      <c r="N23" s="42">
        <f t="shared" si="0"/>
        <v>0</v>
      </c>
      <c r="O23" s="43"/>
      <c r="P23" s="40"/>
    </row>
    <row r="25" spans="1:16" ht="15.75" customHeight="1" x14ac:dyDescent="0.15">
      <c r="N25" s="9" t="b">
        <f>N23=[3]报废物资!$P$25</f>
        <v>0</v>
      </c>
    </row>
  </sheetData>
  <autoFilter ref="A6:GN23" xr:uid="{00000000-0009-0000-0000-000003000000}"/>
  <mergeCells count="18">
    <mergeCell ref="A23:C23"/>
    <mergeCell ref="A5:A6"/>
    <mergeCell ref="B5:B6"/>
    <mergeCell ref="C5:C6"/>
    <mergeCell ref="D5:D6"/>
    <mergeCell ref="O5:O6"/>
    <mergeCell ref="P5:P6"/>
    <mergeCell ref="A1:P1"/>
    <mergeCell ref="A2:P2"/>
    <mergeCell ref="J5:K5"/>
    <mergeCell ref="E5:E6"/>
    <mergeCell ref="F5:F6"/>
    <mergeCell ref="G5:G6"/>
    <mergeCell ref="H5:H6"/>
    <mergeCell ref="I5:I6"/>
    <mergeCell ref="L5:L6"/>
    <mergeCell ref="M5:M6"/>
    <mergeCell ref="N5:N6"/>
  </mergeCells>
  <phoneticPr fontId="28" type="noConversion"/>
  <conditionalFormatting sqref="B1:B22 B24:B1048576">
    <cfRule type="duplicateValues" dxfId="0" priority="1"/>
  </conditionalFormatting>
  <printOptions horizontalCentered="1" verticalCentered="1"/>
  <pageMargins left="0.74791666666666701" right="0.74791666666666701" top="0.86597222222222203" bottom="0.86597222222222203" header="1.0625" footer="1.37777777777778"/>
  <pageSetup paperSize="9" scale="61" fitToHeight="0" orientation="landscape" r:id="rId1"/>
  <headerFooter scaleWithDoc="0">
    <oddFooter>&amp;L&amp;"-"&amp;10被评估单位盘点人：
盘点日期:&amp;C&amp;"-"&amp;10评估监盘人员：&amp;R&amp;"Arial Narrow"&amp;10第&amp;P页，共&amp;N页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S4" rgbClr="599C7C"/>
    <comment s:ref="I5" rgbClr="599C7C"/>
    <comment s:ref="J5" rgbClr="599C7C"/>
    <comment s:ref="Q5" rgbClr="599C7C"/>
    <comment s:ref="S5" rgbClr="599C7C"/>
    <comment s:ref="T5" rgbClr="599C7C"/>
    <comment s:ref="U5" rgbClr="599C7C"/>
    <comment s:ref="Y5" rgbClr="599C7C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汇总表</vt:lpstr>
      <vt:lpstr>报废资产（景洪实业）</vt:lpstr>
      <vt:lpstr>报废资产</vt:lpstr>
      <vt:lpstr>盘点表</vt:lpstr>
      <vt:lpstr>报废资产!Print_Area</vt:lpstr>
      <vt:lpstr>'报废资产（景洪实业）'!Print_Area</vt:lpstr>
      <vt:lpstr>盘点表!Print_Area</vt:lpstr>
      <vt:lpstr>报废资产!Print_Titles</vt:lpstr>
      <vt:lpstr>'报废资产（景洪实业）'!Print_Titles</vt:lpstr>
      <vt:lpstr>盘点表!Print_Titles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PGQP01-FCC</dc:creator>
  <cp:lastModifiedBy>Zuo Kunwen（左昆文）</cp:lastModifiedBy>
  <cp:lastPrinted>2023-11-07T08:35:00Z</cp:lastPrinted>
  <dcterms:created xsi:type="dcterms:W3CDTF">2022-06-13T01:30:00Z</dcterms:created>
  <dcterms:modified xsi:type="dcterms:W3CDTF">2026-06-02T03:55:55Z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753DAD0452E34B90B4FB6845A7E4F021_13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